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745"/>
  </bookViews>
  <sheets>
    <sheet name="Planilha Orçamentária" sheetId="1" r:id="rId1"/>
  </sheets>
  <externalReferences>
    <externalReference r:id="rId2"/>
  </externalReferences>
  <definedNames>
    <definedName name="_xlnm.Print_Area" localSheetId="0">'Planilha Orçamentária'!$B$2:$K$89</definedName>
    <definedName name="b" localSheetId="0">#REF!</definedName>
    <definedName name="b">#REF!</definedName>
    <definedName name="BDI">[1]BDI!$A$8</definedName>
    <definedName name="cchl" localSheetId="0">#REF!</definedName>
    <definedName name="cchl">#REF!</definedName>
    <definedName name="_xlnm.Print_Titles" localSheetId="0">'Planilha Orçamentária'!$7:$14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5" i="1"/>
  <c r="J65"/>
  <c r="G37" l="1"/>
  <c r="I25"/>
  <c r="I59" l="1"/>
  <c r="I18"/>
  <c r="I20"/>
  <c r="I21"/>
  <c r="I22"/>
  <c r="I23"/>
  <c r="I24"/>
  <c r="I26"/>
  <c r="I28"/>
  <c r="I29"/>
  <c r="I30"/>
  <c r="I31"/>
  <c r="I32"/>
  <c r="I33"/>
  <c r="I34"/>
  <c r="I35"/>
  <c r="I36"/>
  <c r="I37"/>
  <c r="I38"/>
  <c r="I39"/>
  <c r="I40"/>
  <c r="I42"/>
  <c r="I43"/>
  <c r="I44"/>
  <c r="I45"/>
  <c r="I46"/>
  <c r="I47"/>
  <c r="I48"/>
  <c r="I49"/>
  <c r="I50"/>
  <c r="I52"/>
  <c r="I53"/>
  <c r="I54"/>
  <c r="I55"/>
  <c r="I57"/>
  <c r="I58"/>
  <c r="I61"/>
  <c r="J60" s="1"/>
  <c r="I63"/>
  <c r="I64"/>
  <c r="I66"/>
  <c r="I67"/>
  <c r="I68"/>
  <c r="I69"/>
  <c r="I70"/>
  <c r="I71"/>
  <c r="M71"/>
  <c r="M69"/>
  <c r="M68"/>
  <c r="I17"/>
  <c r="J16" s="1"/>
  <c r="J56" l="1"/>
  <c r="J51"/>
  <c r="J62"/>
  <c r="J41"/>
  <c r="J27"/>
  <c r="J19"/>
  <c r="I73"/>
  <c r="I75" s="1"/>
  <c r="I77" s="1"/>
  <c r="J73" l="1"/>
  <c r="K62" l="1"/>
  <c r="K60"/>
  <c r="K41"/>
  <c r="K56"/>
  <c r="K51"/>
  <c r="K19"/>
  <c r="K27"/>
  <c r="K16"/>
  <c r="J75"/>
  <c r="J77" s="1"/>
  <c r="K77" s="1"/>
  <c r="K73" l="1"/>
</calcChain>
</file>

<file path=xl/sharedStrings.xml><?xml version="1.0" encoding="utf-8"?>
<sst xmlns="http://schemas.openxmlformats.org/spreadsheetml/2006/main" count="259" uniqueCount="171">
  <si>
    <t>GOVERNO DO ESTADO DO PIAUÍ</t>
  </si>
  <si>
    <t>FUNDAÇÃO ESTATAL PIAUIENSE DE SERVIÇOS HOSPITALARES - FEPISERH</t>
  </si>
  <si>
    <t>HOSPITAL GETÚLIO VARGAS</t>
  </si>
  <si>
    <t>COMISSÃO DE ENGENHARIA, ARQUITETURA E FISCALIZAÇÃO DE OBRAS - CEAFO</t>
  </si>
  <si>
    <t>PLANILHA ORÇAMENTÁRIA</t>
  </si>
  <si>
    <r>
      <rPr>
        <b/>
        <sz val="11"/>
        <rFont val="Arial"/>
        <family val="2"/>
        <charset val="1"/>
      </rPr>
      <t>Endereço</t>
    </r>
    <r>
      <rPr>
        <sz val="11"/>
        <rFont val="Arial"/>
        <family val="2"/>
        <charset val="1"/>
      </rPr>
      <t>: Rua São Pedro, s/n, Centro, Teresina – PI.</t>
    </r>
  </si>
  <si>
    <t>ITEM</t>
  </si>
  <si>
    <t>SISTEMA REFERENCIAL</t>
  </si>
  <si>
    <t>CÓDIGO BASE</t>
  </si>
  <si>
    <t xml:space="preserve"> SERVIÇO</t>
  </si>
  <si>
    <t>UNIDADE</t>
  </si>
  <si>
    <t>QUANTIDADE</t>
  </si>
  <si>
    <t>VALORES</t>
  </si>
  <si>
    <t>Preço Unitário</t>
  </si>
  <si>
    <t>Preço Total</t>
  </si>
  <si>
    <t>Preço Etapa</t>
  </si>
  <si>
    <t>% da Etapa</t>
  </si>
  <si>
    <t>1.00</t>
  </si>
  <si>
    <t>SERVIÇOS PRELIMINARES</t>
  </si>
  <si>
    <t>1.01</t>
  </si>
  <si>
    <t>ORSE</t>
  </si>
  <si>
    <t>m²</t>
  </si>
  <si>
    <t>1.02</t>
  </si>
  <si>
    <t>SINAPI</t>
  </si>
  <si>
    <t>Tapume de isolamento da obra</t>
  </si>
  <si>
    <t>2.00</t>
  </si>
  <si>
    <t>RETIRADAS E DEMOLIÇÕES</t>
  </si>
  <si>
    <t>2.01</t>
  </si>
  <si>
    <t>m³</t>
  </si>
  <si>
    <t>2.02</t>
  </si>
  <si>
    <t>2.03</t>
  </si>
  <si>
    <t>SEINFRA</t>
  </si>
  <si>
    <t>C0702</t>
  </si>
  <si>
    <t>Carga mecanizada de entulho (Bota fora)</t>
  </si>
  <si>
    <t>3.00</t>
  </si>
  <si>
    <t>3.01</t>
  </si>
  <si>
    <t>unid.</t>
  </si>
  <si>
    <t>3.02</t>
  </si>
  <si>
    <t>Engate para água- ligação flexível em aço inox, 40 cm – DECA 4607C ou similar.</t>
  </si>
  <si>
    <t>3.03</t>
  </si>
  <si>
    <t>Sifão para lavatório acabamento cromado (Ref. Deca Código 1680C 112 ou equivalente com o mesmo desempenho técnico)</t>
  </si>
  <si>
    <t>3.04</t>
  </si>
  <si>
    <t>C2502</t>
  </si>
  <si>
    <t>3.05</t>
  </si>
  <si>
    <t>Lavatório com coluna suspensa de louça, linha Vogue Plus L510 e C510, Ref. Deca ou equivalente com o mesmo desempenho técnico, em cerâmica esmaltada, cor branco gelo.</t>
  </si>
  <si>
    <t>Porta-sabão líquido de plástico (ver padrão do ambiente)</t>
  </si>
  <si>
    <t>Porta-toalhas de papel inox (ver padrão do ambiente)</t>
  </si>
  <si>
    <t>3.06</t>
  </si>
  <si>
    <t>Válvula inox para lavatório de louça</t>
  </si>
  <si>
    <t>3.07</t>
  </si>
  <si>
    <t>Tanque de parede Tramontina Hera Wall 30L em aço inox acetinado 50x40 ou equivalente com o mesmo desempenho técnico</t>
  </si>
  <si>
    <t>3.08</t>
  </si>
  <si>
    <t>4.00</t>
  </si>
  <si>
    <t>INSTALAÇÃO ELÉTRICA</t>
  </si>
  <si>
    <t>4.01</t>
  </si>
  <si>
    <t>Interruptor simples, embutir, 10A/250V, uma tecla, com placa - Fornecimento e instalação. Silentoque da Pial Legrand.</t>
  </si>
  <si>
    <t>4.02</t>
  </si>
  <si>
    <t>Plafon Led de sobrepor quadrado, de 24w, branco frio, cor branca. Referência Luminárias LLUM ou equivalente</t>
  </si>
  <si>
    <t>4.03</t>
  </si>
  <si>
    <t>Luminária de emergência</t>
  </si>
  <si>
    <t>4.04</t>
  </si>
  <si>
    <t>Placa para caixa 4"x2" ou 3"x3"</t>
  </si>
  <si>
    <t>4.05</t>
  </si>
  <si>
    <t>Placa para caixa 4"x4"</t>
  </si>
  <si>
    <t>4.07</t>
  </si>
  <si>
    <t>Tomada de embutir, 2P+T 10A/250V, com placa - Fornecimento e Instalação</t>
  </si>
  <si>
    <t>4.08</t>
  </si>
  <si>
    <t>Rasgo em alvenaria para eletrodutos diâmetro menor ou igual a 40mm</t>
  </si>
  <si>
    <t>m</t>
  </si>
  <si>
    <t>4.09</t>
  </si>
  <si>
    <t>5.00</t>
  </si>
  <si>
    <t>REVESTIMENTO</t>
  </si>
  <si>
    <t>5.01</t>
  </si>
  <si>
    <t>Emboço</t>
  </si>
  <si>
    <t>5.02</t>
  </si>
  <si>
    <t>C3034</t>
  </si>
  <si>
    <t>Reboco</t>
  </si>
  <si>
    <t>5.03</t>
  </si>
  <si>
    <t>5.04</t>
  </si>
  <si>
    <t>6.00</t>
  </si>
  <si>
    <t>PAVIMENTAÇÃO</t>
  </si>
  <si>
    <t>6.01</t>
  </si>
  <si>
    <t>C2179</t>
  </si>
  <si>
    <t xml:space="preserve">Regularização de base para piso cerâmico </t>
  </si>
  <si>
    <t>6.02</t>
  </si>
  <si>
    <t>Porcelanato Gea Marfim Polido borda retificada formato 60x60cm Cor Ref. Portobello ou equivalente</t>
  </si>
  <si>
    <t>Piso Vinílico Eclipse Premium Formanto manta 2x23m Cor 21020969 Ref. Tarkett ou equivalente</t>
  </si>
  <si>
    <t>7.00</t>
  </si>
  <si>
    <t>PINTURA</t>
  </si>
  <si>
    <t>7.01</t>
  </si>
  <si>
    <t>Pintura Epóxi ,linha hospitalar cor branco Ref. Tintas Sherwin Williams</t>
  </si>
  <si>
    <t>8.00</t>
  </si>
  <si>
    <t>ESQUADRIAS</t>
  </si>
  <si>
    <t>8.01</t>
  </si>
  <si>
    <t>8.02</t>
  </si>
  <si>
    <t>Esquadria de vidro e aluminio fixa com furo (guichê atendimento)</t>
  </si>
  <si>
    <t>9.00</t>
  </si>
  <si>
    <t>DIVERSOS</t>
  </si>
  <si>
    <t>9.01</t>
  </si>
  <si>
    <t>Peitoril e soleira em granito polido cor cinza</t>
  </si>
  <si>
    <t>Parede em Gesso Acartonado com Isolamento Acústico</t>
  </si>
  <si>
    <t>Parede em Alvenaria</t>
  </si>
  <si>
    <t>9.02</t>
  </si>
  <si>
    <t>Tampo de guichê, em granito polido cor preto (dim= 270x35/110cm)</t>
  </si>
  <si>
    <t>9.03</t>
  </si>
  <si>
    <t>Bancada lisa, em granito polido cor preto (dim= 270x60/75cm)</t>
  </si>
  <si>
    <t>Limpeza geral da obra</t>
  </si>
  <si>
    <t>VALOR TOTAL DA PLANILHA SEM BDI</t>
  </si>
  <si>
    <t>VALOR DO BDI (25%)</t>
  </si>
  <si>
    <t>VALOR TOTAL DA PLANILHA COM BDI/CUSTO POR M²</t>
  </si>
  <si>
    <t>* SINAPI - Sistema Nacional de Pesquisa de Custos e Índices da Construção Civil</t>
  </si>
  <si>
    <t>Fauze Simão Sobrinho</t>
  </si>
  <si>
    <t>* SEINFRA - Secretaria de Infraestrutura do CEARÁ</t>
  </si>
  <si>
    <t>Engenheiro Civil</t>
  </si>
  <si>
    <t>* ORSE - Orçamento de Obras de Sergipe</t>
  </si>
  <si>
    <t>CEAFO/HGV</t>
  </si>
  <si>
    <t>Torneira de mesa com fechamento automático para lavatório Decamatic cód. 1170 C (Ref. Deca ou equivalente com o mesmo desempenho técnico)</t>
  </si>
  <si>
    <t>3.09</t>
  </si>
  <si>
    <t>3.10</t>
  </si>
  <si>
    <t>3.11</t>
  </si>
  <si>
    <t>Torneira para tanque com arejador linha Max Cód. 1154 C34 Ref. Deca iu equivalente com mesmo desempenho técnico</t>
  </si>
  <si>
    <t>3.12</t>
  </si>
  <si>
    <t>4.06</t>
  </si>
  <si>
    <t>Ponto de lógica</t>
  </si>
  <si>
    <t>Cerâmica esmaltada acetinada, formato 30x60, cor branca, 210cm de altura, referência Eliane ou equivalente.</t>
  </si>
  <si>
    <t>6.03</t>
  </si>
  <si>
    <t>9.04</t>
  </si>
  <si>
    <t>9.05</t>
  </si>
  <si>
    <t>9.06</t>
  </si>
  <si>
    <r>
      <t>Serviço:</t>
    </r>
    <r>
      <rPr>
        <sz val="11"/>
        <rFont val="Arial"/>
        <family val="2"/>
        <charset val="1"/>
      </rPr>
      <t xml:space="preserve">  Reforma de Adequação para Implantação do Núcleo de Prevenção ao Suicídio do Ambulatório Integrado Gov. Dirceu Mendes Arcoverde</t>
    </r>
  </si>
  <si>
    <r>
      <t xml:space="preserve">Tipo de Intervenção: </t>
    </r>
    <r>
      <rPr>
        <sz val="11"/>
        <rFont val="Arial"/>
        <family val="2"/>
      </rPr>
      <t>REFORMA</t>
    </r>
  </si>
  <si>
    <r>
      <t xml:space="preserve">Data Base: SINAPI: </t>
    </r>
    <r>
      <rPr>
        <sz val="10"/>
        <color rgb="FF000000"/>
        <rFont val="Arial"/>
        <family val="2"/>
      </rPr>
      <t>12/2020 SEINFRA - 26.1 ORSE - 11/2020</t>
    </r>
  </si>
  <si>
    <r>
      <t>BDI:</t>
    </r>
    <r>
      <rPr>
        <sz val="10"/>
        <rFont val="Arial"/>
        <family val="2"/>
      </rPr>
      <t xml:space="preserve">  25,00 %</t>
    </r>
  </si>
  <si>
    <r>
      <t xml:space="preserve">Área Reformda: </t>
    </r>
    <r>
      <rPr>
        <sz val="10"/>
        <rFont val="Arial"/>
        <family val="2"/>
      </rPr>
      <t>95,48  m2</t>
    </r>
  </si>
  <si>
    <r>
      <t xml:space="preserve">Data do Orçamento: </t>
    </r>
    <r>
      <rPr>
        <sz val="10"/>
        <rFont val="Arial"/>
        <family val="2"/>
      </rPr>
      <t>16/11/2012</t>
    </r>
  </si>
  <si>
    <t>Abreviaturas</t>
  </si>
  <si>
    <t>Porta em madeira compensada de cedro, revestimento laminado melamínico cor branca em todas as faces e lados, articulada, completa (forra, alizares e ferragens, fechadura c/ maçaneta tipo alavanca c/ extremidade curva), 210x90. De abrir. P1</t>
  </si>
  <si>
    <t>Placa de obra em chapa aço galvanizado, 1,5m x 3,00, instalada</t>
  </si>
  <si>
    <t>Remoção de bancada de granito ou mármore</t>
  </si>
  <si>
    <t>2.04</t>
  </si>
  <si>
    <t>Retirada de esquadria de madeira (porta)</t>
  </si>
  <si>
    <t>Retirada de esquadria de ferro (janela)</t>
  </si>
  <si>
    <t>2.05</t>
  </si>
  <si>
    <t>Retirada de pontos elétricos</t>
  </si>
  <si>
    <t>INSTALAÇÃO HIDRÁLICA/SANITÁRIA</t>
  </si>
  <si>
    <t>Válvula inox para tanque de parede</t>
  </si>
  <si>
    <t>Ponto de instalação de refrigerador tipo Split - Dreno</t>
  </si>
  <si>
    <t>3.13</t>
  </si>
  <si>
    <t>Ponto elétrico, inclusive para equipamento de refrigeração</t>
  </si>
  <si>
    <t>Forro de gesso, tipo liso</t>
  </si>
  <si>
    <t>Ponto de agua fria, inclusive bebedouro</t>
  </si>
  <si>
    <t>2.06</t>
  </si>
  <si>
    <t>C1937</t>
  </si>
  <si>
    <t>C2316</t>
  </si>
  <si>
    <t>C1043</t>
  </si>
  <si>
    <t>Demolição de alvenaria, sem reaproveitamento</t>
  </si>
  <si>
    <t>Retirada de luminárias, sem reaproveitamento</t>
  </si>
  <si>
    <t>2.07</t>
  </si>
  <si>
    <t>C4636</t>
  </si>
  <si>
    <t>02045</t>
  </si>
  <si>
    <t>C4825</t>
  </si>
  <si>
    <t>Ponto de esgoto secundario</t>
  </si>
  <si>
    <t xml:space="preserve">C1928 </t>
  </si>
  <si>
    <t>C1929</t>
  </si>
  <si>
    <t xml:space="preserve">C4921 </t>
  </si>
  <si>
    <t>C3001</t>
  </si>
  <si>
    <t>C3002</t>
  </si>
  <si>
    <t xml:space="preserve"> C2476 </t>
  </si>
  <si>
    <t xml:space="preserve">C4496 </t>
  </si>
  <si>
    <t>01996</t>
  </si>
  <si>
    <r>
      <t xml:space="preserve">Importa o presente orçamento a quantia de </t>
    </r>
    <r>
      <rPr>
        <b/>
        <sz val="11"/>
        <rFont val="Arial"/>
        <family val="2"/>
        <charset val="1"/>
      </rPr>
      <t>R$ 176.814,05 (cento e setenta e seis mil, oitocentos e quatorzereais e cinco centavos</t>
    </r>
    <r>
      <rPr>
        <sz val="11"/>
        <rFont val="Arial"/>
        <family val="2"/>
        <charset val="1"/>
      </rPr>
      <t xml:space="preserve">), referente à obra de </t>
    </r>
    <r>
      <rPr>
        <b/>
        <sz val="11"/>
        <rFont val="Arial"/>
        <family val="2"/>
        <charset val="1"/>
      </rPr>
      <t>Reforma de Adequação para Implantação do Núcleo de Prevenção ao Suicídio do Ambulatório Integrado Gov. Dirceu Mendes Arcoverde</t>
    </r>
    <r>
      <rPr>
        <sz val="11"/>
        <rFont val="Arial"/>
        <family val="2"/>
        <charset val="1"/>
      </rPr>
      <t>, do Hospital Getúlio Vargas. Os preços unitários estão de acordo com as tabelas do SINAPI, SEINFRA E ORSE vigentes.</t>
    </r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</si>
</sst>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#,##0.0"/>
    <numFmt numFmtId="166" formatCode="_-* #,##0.00_-;\-* #,##0.00_-;_-* \-??_-;_-@"/>
  </numFmts>
  <fonts count="23"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Times New Roman"/>
      <family val="1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0" fillId="0" borderId="0"/>
  </cellStyleXfs>
  <cellXfs count="77">
    <xf numFmtId="0" fontId="0" fillId="0" borderId="0" xfId="0"/>
    <xf numFmtId="0" fontId="2" fillId="0" borderId="0" xfId="0" applyFont="1" applyFill="1" applyAlignment="1">
      <alignment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0" fontId="1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66" fontId="13" fillId="0" borderId="0" xfId="0" applyNumberFormat="1" applyFont="1" applyFill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horizontal="center" vertical="center"/>
    </xf>
    <xf numFmtId="166" fontId="13" fillId="0" borderId="5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165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6" fontId="18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0" fontId="21" fillId="0" borderId="4" xfId="4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10" fontId="19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 9" xfId="3"/>
    <cellStyle name="Normal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3E3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38355</xdr:colOff>
      <xdr:row>1</xdr:row>
      <xdr:rowOff>28440</xdr:rowOff>
    </xdr:from>
    <xdr:to>
      <xdr:col>10</xdr:col>
      <xdr:colOff>933585</xdr:colOff>
      <xdr:row>4</xdr:row>
      <xdr:rowOff>199440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096880" y="257040"/>
          <a:ext cx="895230" cy="856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38160</xdr:colOff>
      <xdr:row>1</xdr:row>
      <xdr:rowOff>38160</xdr:rowOff>
    </xdr:from>
    <xdr:to>
      <xdr:col>3</xdr:col>
      <xdr:colOff>832320</xdr:colOff>
      <xdr:row>4</xdr:row>
      <xdr:rowOff>209160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60720" y="266760"/>
          <a:ext cx="2285640" cy="856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~1.RUF\AppData\Local\Temp\Rar$DIa5928.40823\CC-07.08%20-%20Farm&#225;cia%20Parnaiba%20EXPANDIR%20ENG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3"/>
  <sheetViews>
    <sheetView showGridLines="0" tabSelected="1" topLeftCell="A46" zoomScaleNormal="100" workbookViewId="0"/>
  </sheetViews>
  <sheetFormatPr defaultRowHeight="12.75"/>
  <cols>
    <col min="1" max="1" width="4.5703125" style="3" customWidth="1"/>
    <col min="2" max="2" width="8.5703125" style="3" customWidth="1"/>
    <col min="3" max="4" width="12.5703125" style="3" customWidth="1"/>
    <col min="5" max="5" width="60.5703125" style="3" customWidth="1"/>
    <col min="6" max="6" width="10.5703125" style="3" customWidth="1"/>
    <col min="7" max="8" width="12.5703125" style="3" customWidth="1"/>
    <col min="9" max="9" width="16.7109375" style="3" customWidth="1"/>
    <col min="10" max="11" width="14.5703125" style="3" customWidth="1"/>
    <col min="12" max="1025" width="14.42578125" style="3" customWidth="1"/>
    <col min="1026" max="16384" width="9.140625" style="4"/>
  </cols>
  <sheetData>
    <row r="1" spans="1:102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25" ht="18" customHeight="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025" ht="18" customHeight="1">
      <c r="A3" s="1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</row>
    <row r="4" spans="1:1025" ht="18" customHeight="1">
      <c r="A4" s="1"/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</row>
    <row r="5" spans="1:1025" ht="18" customHeight="1">
      <c r="A5" s="1"/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</row>
    <row r="6" spans="1:1025" ht="5.099999999999999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025" ht="18" customHeight="1">
      <c r="A7" s="1"/>
      <c r="B7" s="69" t="s">
        <v>129</v>
      </c>
      <c r="C7" s="69"/>
      <c r="D7" s="69"/>
      <c r="E7" s="69"/>
      <c r="F7" s="69"/>
      <c r="G7" s="69"/>
      <c r="H7" s="69"/>
      <c r="I7" s="69"/>
      <c r="J7" s="69"/>
      <c r="K7" s="69"/>
    </row>
    <row r="8" spans="1:1025" ht="18" customHeight="1">
      <c r="A8" s="1"/>
      <c r="B8" s="70" t="s">
        <v>5</v>
      </c>
      <c r="C8" s="70"/>
      <c r="D8" s="70"/>
      <c r="E8" s="70"/>
      <c r="F8" s="70"/>
      <c r="G8" s="70"/>
      <c r="H8" s="70"/>
      <c r="I8" s="70"/>
      <c r="J8" s="70"/>
      <c r="K8" s="70"/>
    </row>
    <row r="9" spans="1:1025" ht="18" customHeight="1">
      <c r="A9" s="1"/>
      <c r="B9" s="71" t="s">
        <v>130</v>
      </c>
      <c r="C9" s="71"/>
      <c r="D9" s="71"/>
      <c r="E9" s="27" t="s">
        <v>131</v>
      </c>
      <c r="F9" s="72" t="s">
        <v>132</v>
      </c>
      <c r="G9" s="72"/>
      <c r="H9" s="73" t="s">
        <v>133</v>
      </c>
      <c r="I9" s="74"/>
      <c r="J9" s="75" t="s">
        <v>134</v>
      </c>
      <c r="K9" s="75"/>
      <c r="P9" s="26"/>
    </row>
    <row r="10" spans="1:1025" ht="5.0999999999999996" customHeight="1">
      <c r="A10" s="1"/>
      <c r="B10" s="1"/>
      <c r="C10" s="1"/>
      <c r="D10" s="1"/>
      <c r="E10" s="1"/>
      <c r="F10" s="6"/>
      <c r="G10" s="1"/>
      <c r="H10" s="6"/>
      <c r="I10" s="1"/>
      <c r="J10" s="1"/>
      <c r="K10" s="1"/>
    </row>
    <row r="11" spans="1:1025" ht="18" customHeight="1">
      <c r="A11" s="1"/>
      <c r="B11" s="68" t="s">
        <v>4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025" ht="5.0999999999999996" customHeight="1">
      <c r="A12" s="1"/>
      <c r="B12" s="1"/>
      <c r="C12" s="1"/>
      <c r="D12" s="1"/>
      <c r="E12" s="1"/>
      <c r="F12" s="6"/>
      <c r="G12" s="1"/>
      <c r="H12" s="6"/>
      <c r="I12" s="1"/>
      <c r="J12" s="1"/>
      <c r="K12" s="1"/>
    </row>
    <row r="13" spans="1:1025" ht="18" customHeight="1">
      <c r="A13" s="1"/>
      <c r="B13" s="57" t="s">
        <v>6</v>
      </c>
      <c r="C13" s="63" t="s">
        <v>7</v>
      </c>
      <c r="D13" s="63" t="s">
        <v>8</v>
      </c>
      <c r="E13" s="56" t="s">
        <v>9</v>
      </c>
      <c r="F13" s="56" t="s">
        <v>10</v>
      </c>
      <c r="G13" s="76" t="s">
        <v>11</v>
      </c>
      <c r="H13" s="76" t="s">
        <v>12</v>
      </c>
      <c r="I13" s="76"/>
      <c r="J13" s="76"/>
      <c r="K13" s="76"/>
    </row>
    <row r="14" spans="1:1025" ht="24.75" customHeight="1">
      <c r="A14" s="1"/>
      <c r="B14" s="57"/>
      <c r="C14" s="57"/>
      <c r="D14" s="57"/>
      <c r="E14" s="57"/>
      <c r="F14" s="57"/>
      <c r="G14" s="57"/>
      <c r="H14" s="24" t="s">
        <v>13</v>
      </c>
      <c r="I14" s="24" t="s">
        <v>14</v>
      </c>
      <c r="J14" s="24" t="s">
        <v>15</v>
      </c>
      <c r="K14" s="24" t="s">
        <v>16</v>
      </c>
    </row>
    <row r="15" spans="1:1025" ht="5.099999999999999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025" s="42" customFormat="1" ht="18" customHeight="1">
      <c r="A16" s="1"/>
      <c r="B16" s="28" t="s">
        <v>17</v>
      </c>
      <c r="C16" s="43"/>
      <c r="D16" s="43"/>
      <c r="E16" s="32" t="s">
        <v>18</v>
      </c>
      <c r="F16" s="33"/>
      <c r="G16" s="34"/>
      <c r="H16" s="34"/>
      <c r="I16" s="34"/>
      <c r="J16" s="34">
        <f>SUM(I17:I18)</f>
        <v>6180.6149999999998</v>
      </c>
      <c r="K16" s="44">
        <f>J16/$J$73</f>
        <v>4.3694314918812927E-2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</row>
    <row r="17" spans="1:1025" s="42" customFormat="1" ht="18" customHeight="1">
      <c r="A17" s="1"/>
      <c r="B17" s="35" t="s">
        <v>19</v>
      </c>
      <c r="C17" s="30" t="s">
        <v>31</v>
      </c>
      <c r="D17" s="45" t="s">
        <v>152</v>
      </c>
      <c r="E17" s="36" t="s">
        <v>137</v>
      </c>
      <c r="F17" s="37" t="s">
        <v>21</v>
      </c>
      <c r="G17" s="31">
        <v>4.5</v>
      </c>
      <c r="H17" s="31">
        <v>151.47</v>
      </c>
      <c r="I17" s="31">
        <f>G17*H17</f>
        <v>681.61500000000001</v>
      </c>
      <c r="J17" s="31"/>
      <c r="K17" s="3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</row>
    <row r="18" spans="1:1025" s="42" customFormat="1" ht="18" customHeight="1">
      <c r="A18" s="1"/>
      <c r="B18" s="35" t="s">
        <v>22</v>
      </c>
      <c r="C18" s="30" t="s">
        <v>31</v>
      </c>
      <c r="D18" s="45" t="s">
        <v>153</v>
      </c>
      <c r="E18" s="36" t="s">
        <v>24</v>
      </c>
      <c r="F18" s="37" t="s">
        <v>21</v>
      </c>
      <c r="G18" s="31">
        <v>60</v>
      </c>
      <c r="H18" s="31">
        <v>91.65</v>
      </c>
      <c r="I18" s="31">
        <f t="shared" ref="I18:I71" si="0">G18*H18</f>
        <v>5499</v>
      </c>
      <c r="J18" s="31"/>
      <c r="K18" s="3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</row>
    <row r="19" spans="1:1025" s="42" customFormat="1" ht="18" customHeight="1">
      <c r="A19" s="1"/>
      <c r="B19" s="28" t="s">
        <v>25</v>
      </c>
      <c r="C19" s="29"/>
      <c r="D19" s="29"/>
      <c r="E19" s="32" t="s">
        <v>26</v>
      </c>
      <c r="F19" s="33"/>
      <c r="G19" s="34"/>
      <c r="H19" s="34"/>
      <c r="I19" s="34"/>
      <c r="J19" s="34">
        <f>SUM(I20:I26)</f>
        <v>414.37509999999997</v>
      </c>
      <c r="K19" s="44">
        <f>J19/$J$73</f>
        <v>2.9294554205228115E-3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</row>
    <row r="20" spans="1:1025" s="42" customFormat="1" ht="18" customHeight="1">
      <c r="A20" s="1"/>
      <c r="B20" s="35" t="s">
        <v>27</v>
      </c>
      <c r="C20" s="30" t="s">
        <v>31</v>
      </c>
      <c r="D20" s="45" t="s">
        <v>154</v>
      </c>
      <c r="E20" s="36" t="s">
        <v>155</v>
      </c>
      <c r="F20" s="30" t="s">
        <v>28</v>
      </c>
      <c r="G20" s="31">
        <v>2.36</v>
      </c>
      <c r="H20" s="31">
        <v>52.88</v>
      </c>
      <c r="I20" s="31">
        <f t="shared" si="0"/>
        <v>124.7968</v>
      </c>
      <c r="J20" s="31"/>
      <c r="K20" s="3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</row>
    <row r="21" spans="1:1025" s="42" customFormat="1" ht="18" customHeight="1">
      <c r="A21" s="1"/>
      <c r="B21" s="35" t="s">
        <v>29</v>
      </c>
      <c r="C21" s="30" t="s">
        <v>20</v>
      </c>
      <c r="D21" s="45">
        <v>8387</v>
      </c>
      <c r="E21" s="36" t="s">
        <v>138</v>
      </c>
      <c r="F21" s="37" t="s">
        <v>21</v>
      </c>
      <c r="G21" s="31">
        <v>6.8</v>
      </c>
      <c r="H21" s="31">
        <v>16.739999999999998</v>
      </c>
      <c r="I21" s="31">
        <f t="shared" si="0"/>
        <v>113.83199999999998</v>
      </c>
      <c r="J21" s="31"/>
      <c r="K21" s="3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</row>
    <row r="22" spans="1:1025" s="42" customFormat="1" ht="18" customHeight="1">
      <c r="A22" s="1"/>
      <c r="B22" s="35" t="s">
        <v>30</v>
      </c>
      <c r="C22" s="30" t="s">
        <v>23</v>
      </c>
      <c r="D22" s="45">
        <v>97644</v>
      </c>
      <c r="E22" s="36" t="s">
        <v>140</v>
      </c>
      <c r="F22" s="37" t="s">
        <v>21</v>
      </c>
      <c r="G22" s="31">
        <v>5.0400000000000009</v>
      </c>
      <c r="H22" s="31">
        <v>6.29</v>
      </c>
      <c r="I22" s="31">
        <f t="shared" si="0"/>
        <v>31.701600000000006</v>
      </c>
      <c r="J22" s="31"/>
      <c r="K22" s="3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</row>
    <row r="23" spans="1:1025" s="42" customFormat="1" ht="18" customHeight="1">
      <c r="A23" s="1"/>
      <c r="B23" s="35" t="s">
        <v>139</v>
      </c>
      <c r="C23" s="30" t="s">
        <v>20</v>
      </c>
      <c r="D23" s="45">
        <v>4942</v>
      </c>
      <c r="E23" s="36" t="s">
        <v>141</v>
      </c>
      <c r="F23" s="37" t="s">
        <v>21</v>
      </c>
      <c r="G23" s="31">
        <v>4.71</v>
      </c>
      <c r="H23" s="31">
        <v>14.22</v>
      </c>
      <c r="I23" s="31">
        <f t="shared" si="0"/>
        <v>66.976200000000006</v>
      </c>
      <c r="J23" s="31"/>
      <c r="K23" s="3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</row>
    <row r="24" spans="1:1025" s="42" customFormat="1" ht="18" customHeight="1">
      <c r="A24" s="1"/>
      <c r="B24" s="35" t="s">
        <v>142</v>
      </c>
      <c r="C24" s="30" t="s">
        <v>23</v>
      </c>
      <c r="D24" s="45">
        <v>97660</v>
      </c>
      <c r="E24" s="36" t="s">
        <v>143</v>
      </c>
      <c r="F24" s="37" t="s">
        <v>36</v>
      </c>
      <c r="G24" s="31">
        <v>31</v>
      </c>
      <c r="H24" s="31">
        <v>0.45</v>
      </c>
      <c r="I24" s="31">
        <f t="shared" si="0"/>
        <v>13.950000000000001</v>
      </c>
      <c r="J24" s="31"/>
      <c r="K24" s="3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  <c r="ALV24" s="41"/>
      <c r="ALW24" s="41"/>
      <c r="ALX24" s="41"/>
      <c r="ALY24" s="41"/>
      <c r="ALZ24" s="41"/>
      <c r="AMA24" s="41"/>
      <c r="AMB24" s="41"/>
      <c r="AMC24" s="41"/>
      <c r="AMD24" s="41"/>
      <c r="AME24" s="41"/>
      <c r="AMF24" s="41"/>
      <c r="AMG24" s="41"/>
      <c r="AMH24" s="41"/>
      <c r="AMI24" s="41"/>
      <c r="AMJ24" s="41"/>
      <c r="AMK24" s="41"/>
    </row>
    <row r="25" spans="1:1025" s="42" customFormat="1" ht="18" customHeight="1">
      <c r="A25" s="1"/>
      <c r="B25" s="35" t="s">
        <v>151</v>
      </c>
      <c r="C25" s="30" t="s">
        <v>23</v>
      </c>
      <c r="D25" s="45">
        <v>97665</v>
      </c>
      <c r="E25" s="36" t="s">
        <v>156</v>
      </c>
      <c r="F25" s="37" t="s">
        <v>36</v>
      </c>
      <c r="G25" s="31">
        <v>7</v>
      </c>
      <c r="H25" s="31">
        <v>0.87</v>
      </c>
      <c r="I25" s="31">
        <f t="shared" ref="I25" si="1">G25*H25</f>
        <v>6.09</v>
      </c>
      <c r="J25" s="31"/>
      <c r="K25" s="3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  <c r="AMF25" s="41"/>
      <c r="AMG25" s="41"/>
      <c r="AMH25" s="41"/>
      <c r="AMI25" s="41"/>
      <c r="AMJ25" s="41"/>
      <c r="AMK25" s="41"/>
    </row>
    <row r="26" spans="1:1025" s="42" customFormat="1" ht="18" customHeight="1">
      <c r="A26" s="1"/>
      <c r="B26" s="35" t="s">
        <v>157</v>
      </c>
      <c r="C26" s="30" t="s">
        <v>31</v>
      </c>
      <c r="D26" s="45" t="s">
        <v>32</v>
      </c>
      <c r="E26" s="36" t="s">
        <v>33</v>
      </c>
      <c r="F26" s="30" t="s">
        <v>28</v>
      </c>
      <c r="G26" s="31">
        <v>2.61</v>
      </c>
      <c r="H26" s="31">
        <v>21.85</v>
      </c>
      <c r="I26" s="31">
        <f t="shared" si="0"/>
        <v>57.028500000000001</v>
      </c>
      <c r="J26" s="31"/>
      <c r="K26" s="3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</row>
    <row r="27" spans="1:1025" s="42" customFormat="1" ht="18" customHeight="1">
      <c r="A27" s="1"/>
      <c r="B27" s="28" t="s">
        <v>34</v>
      </c>
      <c r="C27" s="29"/>
      <c r="D27" s="29"/>
      <c r="E27" s="32" t="s">
        <v>144</v>
      </c>
      <c r="F27" s="33"/>
      <c r="G27" s="34"/>
      <c r="H27" s="34"/>
      <c r="I27" s="34"/>
      <c r="J27" s="34">
        <f>SUM(I28:I40)</f>
        <v>6299.39</v>
      </c>
      <c r="K27" s="44">
        <f>J27/$J$73</f>
        <v>4.4534003567027067E-2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</row>
    <row r="28" spans="1:1025" s="42" customFormat="1" ht="18" customHeight="1">
      <c r="A28" s="1"/>
      <c r="B28" s="35" t="s">
        <v>35</v>
      </c>
      <c r="C28" s="30" t="s">
        <v>23</v>
      </c>
      <c r="D28" s="45">
        <v>86877</v>
      </c>
      <c r="E28" s="36" t="s">
        <v>48</v>
      </c>
      <c r="F28" s="30" t="s">
        <v>36</v>
      </c>
      <c r="G28" s="31">
        <v>4</v>
      </c>
      <c r="H28" s="31">
        <v>48.16</v>
      </c>
      <c r="I28" s="31">
        <f t="shared" si="0"/>
        <v>192.64</v>
      </c>
      <c r="J28" s="31"/>
      <c r="K28" s="3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</row>
    <row r="29" spans="1:1025" s="42" customFormat="1" ht="30" customHeight="1">
      <c r="A29" s="1"/>
      <c r="B29" s="35" t="s">
        <v>37</v>
      </c>
      <c r="C29" s="30" t="s">
        <v>23</v>
      </c>
      <c r="D29" s="45">
        <v>86887</v>
      </c>
      <c r="E29" s="36" t="s">
        <v>38</v>
      </c>
      <c r="F29" s="30" t="s">
        <v>36</v>
      </c>
      <c r="G29" s="31">
        <v>4</v>
      </c>
      <c r="H29" s="31">
        <v>38.659999999999997</v>
      </c>
      <c r="I29" s="31">
        <f t="shared" si="0"/>
        <v>154.63999999999999</v>
      </c>
      <c r="J29" s="31"/>
      <c r="K29" s="3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</row>
    <row r="30" spans="1:1025" s="42" customFormat="1" ht="30" customHeight="1">
      <c r="A30" s="1"/>
      <c r="B30" s="35" t="s">
        <v>39</v>
      </c>
      <c r="C30" s="30" t="s">
        <v>23</v>
      </c>
      <c r="D30" s="45">
        <v>86881</v>
      </c>
      <c r="E30" s="36" t="s">
        <v>40</v>
      </c>
      <c r="F30" s="30" t="s">
        <v>36</v>
      </c>
      <c r="G30" s="31">
        <v>4</v>
      </c>
      <c r="H30" s="31">
        <v>146.18</v>
      </c>
      <c r="I30" s="31">
        <f t="shared" si="0"/>
        <v>584.72</v>
      </c>
      <c r="J30" s="31"/>
      <c r="K30" s="3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  <c r="AMK30" s="41"/>
    </row>
    <row r="31" spans="1:1025" s="42" customFormat="1" ht="30" customHeight="1">
      <c r="A31" s="1"/>
      <c r="B31" s="35" t="s">
        <v>41</v>
      </c>
      <c r="C31" s="30" t="s">
        <v>31</v>
      </c>
      <c r="D31" s="45" t="s">
        <v>42</v>
      </c>
      <c r="E31" s="36" t="s">
        <v>116</v>
      </c>
      <c r="F31" s="30" t="s">
        <v>36</v>
      </c>
      <c r="G31" s="31">
        <v>4</v>
      </c>
      <c r="H31" s="31">
        <v>165.73</v>
      </c>
      <c r="I31" s="31">
        <f t="shared" si="0"/>
        <v>662.92</v>
      </c>
      <c r="J31" s="31"/>
      <c r="K31" s="3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41"/>
    </row>
    <row r="32" spans="1:1025" s="42" customFormat="1" ht="45" customHeight="1">
      <c r="A32" s="1"/>
      <c r="B32" s="35" t="s">
        <v>43</v>
      </c>
      <c r="C32" s="30" t="s">
        <v>31</v>
      </c>
      <c r="D32" s="45" t="s">
        <v>158</v>
      </c>
      <c r="E32" s="36" t="s">
        <v>44</v>
      </c>
      <c r="F32" s="30" t="s">
        <v>36</v>
      </c>
      <c r="G32" s="31">
        <v>4</v>
      </c>
      <c r="H32" s="31">
        <v>516.85</v>
      </c>
      <c r="I32" s="31">
        <f t="shared" si="0"/>
        <v>2067.4</v>
      </c>
      <c r="J32" s="31"/>
      <c r="K32" s="3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  <c r="AMD32" s="41"/>
      <c r="AME32" s="41"/>
      <c r="AMF32" s="41"/>
      <c r="AMG32" s="41"/>
      <c r="AMH32" s="41"/>
      <c r="AMI32" s="41"/>
      <c r="AMJ32" s="41"/>
      <c r="AMK32" s="41"/>
    </row>
    <row r="33" spans="1:1025" s="42" customFormat="1" ht="18" customHeight="1">
      <c r="A33" s="1"/>
      <c r="B33" s="35" t="s">
        <v>47</v>
      </c>
      <c r="C33" s="30" t="s">
        <v>20</v>
      </c>
      <c r="D33" s="45" t="s">
        <v>159</v>
      </c>
      <c r="E33" s="36" t="s">
        <v>45</v>
      </c>
      <c r="F33" s="30" t="s">
        <v>36</v>
      </c>
      <c r="G33" s="31">
        <v>5</v>
      </c>
      <c r="H33" s="31">
        <v>61.6</v>
      </c>
      <c r="I33" s="31">
        <f t="shared" si="0"/>
        <v>308</v>
      </c>
      <c r="J33" s="31"/>
      <c r="K33" s="3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  <c r="AMD33" s="41"/>
      <c r="AME33" s="41"/>
      <c r="AMF33" s="41"/>
      <c r="AMG33" s="41"/>
      <c r="AMH33" s="41"/>
      <c r="AMI33" s="41"/>
      <c r="AMJ33" s="41"/>
      <c r="AMK33" s="41"/>
    </row>
    <row r="34" spans="1:1025" s="42" customFormat="1" ht="18" customHeight="1">
      <c r="A34" s="1"/>
      <c r="B34" s="35" t="s">
        <v>49</v>
      </c>
      <c r="C34" s="30" t="s">
        <v>31</v>
      </c>
      <c r="D34" s="45" t="s">
        <v>160</v>
      </c>
      <c r="E34" s="36" t="s">
        <v>46</v>
      </c>
      <c r="F34" s="30" t="s">
        <v>36</v>
      </c>
      <c r="G34" s="31">
        <v>5</v>
      </c>
      <c r="H34" s="31">
        <v>52.74</v>
      </c>
      <c r="I34" s="31">
        <f t="shared" si="0"/>
        <v>263.7</v>
      </c>
      <c r="J34" s="31"/>
      <c r="K34" s="3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  <c r="AKG34" s="41"/>
      <c r="AKH34" s="41"/>
      <c r="AKI34" s="41"/>
      <c r="AKJ34" s="41"/>
      <c r="AKK34" s="41"/>
      <c r="AKL34" s="41"/>
      <c r="AKM34" s="41"/>
      <c r="AKN34" s="41"/>
      <c r="AKO34" s="41"/>
      <c r="AKP34" s="41"/>
      <c r="AKQ34" s="41"/>
      <c r="AKR34" s="41"/>
      <c r="AKS34" s="41"/>
      <c r="AKT34" s="41"/>
      <c r="AKU34" s="41"/>
      <c r="AKV34" s="41"/>
      <c r="AKW34" s="41"/>
      <c r="AKX34" s="41"/>
      <c r="AKY34" s="41"/>
      <c r="AKZ34" s="41"/>
      <c r="ALA34" s="41"/>
      <c r="ALB34" s="41"/>
      <c r="ALC34" s="41"/>
      <c r="ALD34" s="41"/>
      <c r="ALE34" s="41"/>
      <c r="ALF34" s="41"/>
      <c r="ALG34" s="41"/>
      <c r="ALH34" s="41"/>
      <c r="ALI34" s="41"/>
      <c r="ALJ34" s="41"/>
      <c r="ALK34" s="41"/>
      <c r="ALL34" s="41"/>
      <c r="ALM34" s="41"/>
      <c r="ALN34" s="41"/>
      <c r="ALO34" s="41"/>
      <c r="ALP34" s="41"/>
      <c r="ALQ34" s="41"/>
      <c r="ALR34" s="41"/>
      <c r="ALS34" s="41"/>
      <c r="ALT34" s="41"/>
      <c r="ALU34" s="41"/>
      <c r="ALV34" s="41"/>
      <c r="ALW34" s="41"/>
      <c r="ALX34" s="41"/>
      <c r="ALY34" s="41"/>
      <c r="ALZ34" s="41"/>
      <c r="AMA34" s="41"/>
      <c r="AMB34" s="41"/>
      <c r="AMC34" s="41"/>
      <c r="AMD34" s="41"/>
      <c r="AME34" s="41"/>
      <c r="AMF34" s="41"/>
      <c r="AMG34" s="41"/>
      <c r="AMH34" s="41"/>
      <c r="AMI34" s="41"/>
      <c r="AMJ34" s="41"/>
      <c r="AMK34" s="41"/>
    </row>
    <row r="35" spans="1:1025" s="42" customFormat="1" ht="18" customHeight="1">
      <c r="A35" s="1"/>
      <c r="B35" s="35" t="s">
        <v>51</v>
      </c>
      <c r="C35" s="30" t="s">
        <v>20</v>
      </c>
      <c r="D35" s="45">
        <v>1200</v>
      </c>
      <c r="E35" s="36" t="s">
        <v>150</v>
      </c>
      <c r="F35" s="30" t="s">
        <v>36</v>
      </c>
      <c r="G35" s="31">
        <v>5</v>
      </c>
      <c r="H35" s="31">
        <v>102.41</v>
      </c>
      <c r="I35" s="31">
        <f t="shared" si="0"/>
        <v>512.04999999999995</v>
      </c>
      <c r="J35" s="31"/>
      <c r="K35" s="3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41"/>
      <c r="AMK35" s="41"/>
    </row>
    <row r="36" spans="1:1025" s="42" customFormat="1" ht="18" customHeight="1">
      <c r="A36" s="1"/>
      <c r="B36" s="35" t="s">
        <v>117</v>
      </c>
      <c r="C36" s="30" t="s">
        <v>20</v>
      </c>
      <c r="D36" s="45">
        <v>1679</v>
      </c>
      <c r="E36" s="36" t="s">
        <v>161</v>
      </c>
      <c r="F36" s="30" t="s">
        <v>36</v>
      </c>
      <c r="G36" s="31">
        <v>5</v>
      </c>
      <c r="H36" s="31">
        <v>73.34</v>
      </c>
      <c r="I36" s="31">
        <f t="shared" si="0"/>
        <v>366.70000000000005</v>
      </c>
      <c r="J36" s="31"/>
      <c r="K36" s="3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</row>
    <row r="37" spans="1:1025" s="42" customFormat="1" ht="18" customHeight="1">
      <c r="A37" s="1"/>
      <c r="B37" s="35" t="s">
        <v>118</v>
      </c>
      <c r="C37" s="30" t="s">
        <v>20</v>
      </c>
      <c r="D37" s="45">
        <v>89865</v>
      </c>
      <c r="E37" s="40" t="s">
        <v>146</v>
      </c>
      <c r="F37" s="30" t="s">
        <v>68</v>
      </c>
      <c r="G37" s="31">
        <f>7*6</f>
        <v>42</v>
      </c>
      <c r="H37" s="31">
        <v>10.98</v>
      </c>
      <c r="I37" s="31">
        <f t="shared" si="0"/>
        <v>461.16</v>
      </c>
      <c r="J37" s="31"/>
      <c r="K37" s="3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  <c r="AMK37" s="41"/>
    </row>
    <row r="38" spans="1:1025" s="41" customFormat="1" ht="18" customHeight="1">
      <c r="A38" s="1"/>
      <c r="B38" s="35" t="s">
        <v>119</v>
      </c>
      <c r="C38" s="30" t="s">
        <v>20</v>
      </c>
      <c r="D38" s="45">
        <v>86877</v>
      </c>
      <c r="E38" s="36" t="s">
        <v>145</v>
      </c>
      <c r="F38" s="30" t="s">
        <v>36</v>
      </c>
      <c r="G38" s="31">
        <v>1</v>
      </c>
      <c r="H38" s="31">
        <v>57.21</v>
      </c>
      <c r="I38" s="31">
        <f t="shared" si="0"/>
        <v>57.21</v>
      </c>
      <c r="J38" s="31"/>
      <c r="K38" s="31"/>
    </row>
    <row r="39" spans="1:1025" s="42" customFormat="1" ht="30" customHeight="1">
      <c r="A39" s="1"/>
      <c r="B39" s="35" t="s">
        <v>121</v>
      </c>
      <c r="C39" s="30" t="s">
        <v>20</v>
      </c>
      <c r="D39" s="45">
        <v>12866</v>
      </c>
      <c r="E39" s="36" t="s">
        <v>50</v>
      </c>
      <c r="F39" s="30" t="s">
        <v>36</v>
      </c>
      <c r="G39" s="31">
        <v>1</v>
      </c>
      <c r="H39" s="31">
        <v>595.62</v>
      </c>
      <c r="I39" s="31">
        <f t="shared" si="0"/>
        <v>595.62</v>
      </c>
      <c r="J39" s="31"/>
      <c r="K39" s="3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41"/>
      <c r="NG39" s="41"/>
      <c r="NH39" s="41"/>
      <c r="NI39" s="41"/>
      <c r="NJ39" s="41"/>
      <c r="NK39" s="41"/>
      <c r="NL39" s="41"/>
      <c r="NM39" s="41"/>
      <c r="NN39" s="41"/>
      <c r="NO39" s="41"/>
      <c r="NP39" s="41"/>
      <c r="NQ39" s="41"/>
      <c r="NR39" s="41"/>
      <c r="NS39" s="41"/>
      <c r="NT39" s="41"/>
      <c r="NU39" s="41"/>
      <c r="NV39" s="41"/>
      <c r="NW39" s="41"/>
      <c r="NX39" s="41"/>
      <c r="NY39" s="41"/>
      <c r="NZ39" s="41"/>
      <c r="OA39" s="41"/>
      <c r="OB39" s="41"/>
      <c r="OC39" s="41"/>
      <c r="OD39" s="41"/>
      <c r="OE39" s="41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  <c r="TH39" s="41"/>
      <c r="TI39" s="41"/>
      <c r="TJ39" s="41"/>
      <c r="TK39" s="41"/>
      <c r="TL39" s="41"/>
      <c r="TM39" s="41"/>
      <c r="TN39" s="41"/>
      <c r="TO39" s="41"/>
      <c r="TP39" s="41"/>
      <c r="TQ39" s="41"/>
      <c r="TR39" s="41"/>
      <c r="TS39" s="41"/>
      <c r="TT39" s="41"/>
      <c r="TU39" s="41"/>
      <c r="TV39" s="41"/>
      <c r="TW39" s="41"/>
      <c r="TX39" s="41"/>
      <c r="TY39" s="41"/>
      <c r="TZ39" s="41"/>
      <c r="UA39" s="41"/>
      <c r="UB39" s="41"/>
      <c r="UC39" s="41"/>
      <c r="UD39" s="41"/>
      <c r="UE39" s="41"/>
      <c r="UF39" s="41"/>
      <c r="UG39" s="41"/>
      <c r="UH39" s="41"/>
      <c r="UI39" s="41"/>
      <c r="UJ39" s="41"/>
      <c r="UK39" s="41"/>
      <c r="UL39" s="41"/>
      <c r="UM39" s="41"/>
      <c r="UN39" s="41"/>
      <c r="UO39" s="41"/>
      <c r="UP39" s="41"/>
      <c r="UQ39" s="41"/>
      <c r="UR39" s="41"/>
      <c r="US39" s="41"/>
      <c r="UT39" s="41"/>
      <c r="UU39" s="41"/>
      <c r="UV39" s="41"/>
      <c r="UW39" s="41"/>
      <c r="UX39" s="41"/>
      <c r="UY39" s="41"/>
      <c r="UZ39" s="41"/>
      <c r="VA39" s="41"/>
      <c r="VB39" s="41"/>
      <c r="VC39" s="41"/>
      <c r="VD39" s="41"/>
      <c r="VE39" s="41"/>
      <c r="VF39" s="41"/>
      <c r="VG39" s="41"/>
      <c r="VH39" s="41"/>
      <c r="VI39" s="41"/>
      <c r="VJ39" s="41"/>
      <c r="VK39" s="41"/>
      <c r="VL39" s="41"/>
      <c r="VM39" s="41"/>
      <c r="VN39" s="41"/>
      <c r="VO39" s="41"/>
      <c r="VP39" s="41"/>
      <c r="VQ39" s="41"/>
      <c r="VR39" s="41"/>
      <c r="VS39" s="41"/>
      <c r="VT39" s="41"/>
      <c r="VU39" s="41"/>
      <c r="VV39" s="41"/>
      <c r="VW39" s="41"/>
      <c r="VX39" s="41"/>
      <c r="VY39" s="41"/>
      <c r="VZ39" s="41"/>
      <c r="WA39" s="41"/>
      <c r="WB39" s="41"/>
      <c r="WC39" s="41"/>
      <c r="WD39" s="41"/>
      <c r="WE39" s="41"/>
      <c r="WF39" s="41"/>
      <c r="WG39" s="41"/>
      <c r="WH39" s="41"/>
      <c r="WI39" s="41"/>
      <c r="WJ39" s="41"/>
      <c r="WK39" s="41"/>
      <c r="WL39" s="41"/>
      <c r="WM39" s="41"/>
      <c r="WN39" s="41"/>
      <c r="WO39" s="41"/>
      <c r="WP39" s="41"/>
      <c r="WQ39" s="41"/>
      <c r="WR39" s="41"/>
      <c r="WS39" s="41"/>
      <c r="WT39" s="41"/>
      <c r="WU39" s="41"/>
      <c r="WV39" s="41"/>
      <c r="WW39" s="41"/>
      <c r="WX39" s="41"/>
      <c r="WY39" s="41"/>
      <c r="WZ39" s="41"/>
      <c r="XA39" s="41"/>
      <c r="XB39" s="41"/>
      <c r="XC39" s="41"/>
      <c r="XD39" s="41"/>
      <c r="XE39" s="41"/>
      <c r="XF39" s="41"/>
      <c r="XG39" s="41"/>
      <c r="XH39" s="41"/>
      <c r="XI39" s="41"/>
      <c r="XJ39" s="41"/>
      <c r="XK39" s="41"/>
      <c r="XL39" s="41"/>
      <c r="XM39" s="41"/>
      <c r="XN39" s="41"/>
      <c r="XO39" s="41"/>
      <c r="XP39" s="41"/>
      <c r="XQ39" s="41"/>
      <c r="XR39" s="41"/>
      <c r="XS39" s="41"/>
      <c r="XT39" s="41"/>
      <c r="XU39" s="41"/>
      <c r="XV39" s="41"/>
      <c r="XW39" s="41"/>
      <c r="XX39" s="41"/>
      <c r="XY39" s="41"/>
      <c r="XZ39" s="41"/>
      <c r="YA39" s="41"/>
      <c r="YB39" s="41"/>
      <c r="YC39" s="41"/>
      <c r="YD39" s="41"/>
      <c r="YE39" s="41"/>
      <c r="YF39" s="41"/>
      <c r="YG39" s="41"/>
      <c r="YH39" s="41"/>
      <c r="YI39" s="41"/>
      <c r="YJ39" s="41"/>
      <c r="YK39" s="41"/>
      <c r="YL39" s="41"/>
      <c r="YM39" s="41"/>
      <c r="YN39" s="41"/>
      <c r="YO39" s="41"/>
      <c r="YP39" s="41"/>
      <c r="YQ39" s="41"/>
      <c r="YR39" s="41"/>
      <c r="YS39" s="41"/>
      <c r="YT39" s="41"/>
      <c r="YU39" s="41"/>
      <c r="YV39" s="41"/>
      <c r="YW39" s="41"/>
      <c r="YX39" s="41"/>
      <c r="YY39" s="41"/>
      <c r="YZ39" s="41"/>
      <c r="ZA39" s="41"/>
      <c r="ZB39" s="41"/>
      <c r="ZC39" s="41"/>
      <c r="ZD39" s="41"/>
      <c r="ZE39" s="41"/>
      <c r="ZF39" s="41"/>
      <c r="ZG39" s="41"/>
      <c r="ZH39" s="41"/>
      <c r="ZI39" s="41"/>
      <c r="ZJ39" s="41"/>
      <c r="ZK39" s="41"/>
      <c r="ZL39" s="41"/>
      <c r="ZM39" s="41"/>
      <c r="ZN39" s="41"/>
      <c r="ZO39" s="41"/>
      <c r="ZP39" s="41"/>
      <c r="ZQ39" s="41"/>
      <c r="ZR39" s="41"/>
      <c r="ZS39" s="41"/>
      <c r="ZT39" s="41"/>
      <c r="ZU39" s="41"/>
      <c r="ZV39" s="41"/>
      <c r="ZW39" s="41"/>
      <c r="ZX39" s="41"/>
      <c r="ZY39" s="41"/>
      <c r="ZZ39" s="41"/>
      <c r="AAA39" s="41"/>
      <c r="AAB39" s="41"/>
      <c r="AAC39" s="41"/>
      <c r="AAD39" s="41"/>
      <c r="AAE39" s="41"/>
      <c r="AAF39" s="41"/>
      <c r="AAG39" s="41"/>
      <c r="AAH39" s="41"/>
      <c r="AAI39" s="41"/>
      <c r="AAJ39" s="41"/>
      <c r="AAK39" s="41"/>
      <c r="AAL39" s="41"/>
      <c r="AAM39" s="41"/>
      <c r="AAN39" s="41"/>
      <c r="AAO39" s="41"/>
      <c r="AAP39" s="41"/>
      <c r="AAQ39" s="41"/>
      <c r="AAR39" s="41"/>
      <c r="AAS39" s="41"/>
      <c r="AAT39" s="41"/>
      <c r="AAU39" s="41"/>
      <c r="AAV39" s="41"/>
      <c r="AAW39" s="41"/>
      <c r="AAX39" s="41"/>
      <c r="AAY39" s="41"/>
      <c r="AAZ39" s="41"/>
      <c r="ABA39" s="41"/>
      <c r="ABB39" s="41"/>
      <c r="ABC39" s="41"/>
      <c r="ABD39" s="41"/>
      <c r="ABE39" s="41"/>
      <c r="ABF39" s="41"/>
      <c r="ABG39" s="41"/>
      <c r="ABH39" s="41"/>
      <c r="ABI39" s="41"/>
      <c r="ABJ39" s="41"/>
      <c r="ABK39" s="41"/>
      <c r="ABL39" s="41"/>
      <c r="ABM39" s="41"/>
      <c r="ABN39" s="41"/>
      <c r="ABO39" s="41"/>
      <c r="ABP39" s="41"/>
      <c r="ABQ39" s="41"/>
      <c r="ABR39" s="41"/>
      <c r="ABS39" s="41"/>
      <c r="ABT39" s="41"/>
      <c r="ABU39" s="41"/>
      <c r="ABV39" s="41"/>
      <c r="ABW39" s="41"/>
      <c r="ABX39" s="41"/>
      <c r="ABY39" s="41"/>
      <c r="ABZ39" s="41"/>
      <c r="ACA39" s="41"/>
      <c r="ACB39" s="41"/>
      <c r="ACC39" s="41"/>
      <c r="ACD39" s="41"/>
      <c r="ACE39" s="41"/>
      <c r="ACF39" s="41"/>
      <c r="ACG39" s="41"/>
      <c r="ACH39" s="41"/>
      <c r="ACI39" s="41"/>
      <c r="ACJ39" s="41"/>
      <c r="ACK39" s="41"/>
      <c r="ACL39" s="41"/>
      <c r="ACM39" s="41"/>
      <c r="ACN39" s="41"/>
      <c r="ACO39" s="41"/>
      <c r="ACP39" s="41"/>
      <c r="ACQ39" s="41"/>
      <c r="ACR39" s="41"/>
      <c r="ACS39" s="41"/>
      <c r="ACT39" s="41"/>
      <c r="ACU39" s="41"/>
      <c r="ACV39" s="41"/>
      <c r="ACW39" s="41"/>
      <c r="ACX39" s="41"/>
      <c r="ACY39" s="41"/>
      <c r="ACZ39" s="41"/>
      <c r="ADA39" s="41"/>
      <c r="ADB39" s="41"/>
      <c r="ADC39" s="41"/>
      <c r="ADD39" s="41"/>
      <c r="ADE39" s="41"/>
      <c r="ADF39" s="41"/>
      <c r="ADG39" s="41"/>
      <c r="ADH39" s="41"/>
      <c r="ADI39" s="41"/>
      <c r="ADJ39" s="41"/>
      <c r="ADK39" s="41"/>
      <c r="ADL39" s="41"/>
      <c r="ADM39" s="41"/>
      <c r="ADN39" s="41"/>
      <c r="ADO39" s="41"/>
      <c r="ADP39" s="41"/>
      <c r="ADQ39" s="41"/>
      <c r="ADR39" s="41"/>
      <c r="ADS39" s="41"/>
      <c r="ADT39" s="41"/>
      <c r="ADU39" s="41"/>
      <c r="ADV39" s="41"/>
      <c r="ADW39" s="41"/>
      <c r="ADX39" s="41"/>
      <c r="ADY39" s="41"/>
      <c r="ADZ39" s="41"/>
      <c r="AEA39" s="41"/>
      <c r="AEB39" s="41"/>
      <c r="AEC39" s="41"/>
      <c r="AED39" s="41"/>
      <c r="AEE39" s="41"/>
      <c r="AEF39" s="41"/>
      <c r="AEG39" s="41"/>
      <c r="AEH39" s="41"/>
      <c r="AEI39" s="41"/>
      <c r="AEJ39" s="41"/>
      <c r="AEK39" s="41"/>
      <c r="AEL39" s="41"/>
      <c r="AEM39" s="41"/>
      <c r="AEN39" s="41"/>
      <c r="AEO39" s="41"/>
      <c r="AEP39" s="41"/>
      <c r="AEQ39" s="41"/>
      <c r="AER39" s="41"/>
      <c r="AES39" s="41"/>
      <c r="AET39" s="41"/>
      <c r="AEU39" s="41"/>
      <c r="AEV39" s="41"/>
      <c r="AEW39" s="41"/>
      <c r="AEX39" s="41"/>
      <c r="AEY39" s="41"/>
      <c r="AEZ39" s="41"/>
      <c r="AFA39" s="41"/>
      <c r="AFB39" s="41"/>
      <c r="AFC39" s="41"/>
      <c r="AFD39" s="41"/>
      <c r="AFE39" s="41"/>
      <c r="AFF39" s="41"/>
      <c r="AFG39" s="41"/>
      <c r="AFH39" s="41"/>
      <c r="AFI39" s="41"/>
      <c r="AFJ39" s="41"/>
      <c r="AFK39" s="41"/>
      <c r="AFL39" s="41"/>
      <c r="AFM39" s="41"/>
      <c r="AFN39" s="41"/>
      <c r="AFO39" s="41"/>
      <c r="AFP39" s="41"/>
      <c r="AFQ39" s="41"/>
      <c r="AFR39" s="41"/>
      <c r="AFS39" s="41"/>
      <c r="AFT39" s="41"/>
      <c r="AFU39" s="41"/>
      <c r="AFV39" s="41"/>
      <c r="AFW39" s="41"/>
      <c r="AFX39" s="41"/>
      <c r="AFY39" s="41"/>
      <c r="AFZ39" s="41"/>
      <c r="AGA39" s="41"/>
      <c r="AGB39" s="41"/>
      <c r="AGC39" s="41"/>
      <c r="AGD39" s="41"/>
      <c r="AGE39" s="41"/>
      <c r="AGF39" s="41"/>
      <c r="AGG39" s="41"/>
      <c r="AGH39" s="41"/>
      <c r="AGI39" s="41"/>
      <c r="AGJ39" s="41"/>
      <c r="AGK39" s="41"/>
      <c r="AGL39" s="41"/>
      <c r="AGM39" s="41"/>
      <c r="AGN39" s="41"/>
      <c r="AGO39" s="41"/>
      <c r="AGP39" s="41"/>
      <c r="AGQ39" s="41"/>
      <c r="AGR39" s="41"/>
      <c r="AGS39" s="41"/>
      <c r="AGT39" s="41"/>
      <c r="AGU39" s="41"/>
      <c r="AGV39" s="41"/>
      <c r="AGW39" s="41"/>
      <c r="AGX39" s="41"/>
      <c r="AGY39" s="41"/>
      <c r="AGZ39" s="41"/>
      <c r="AHA39" s="41"/>
      <c r="AHB39" s="41"/>
      <c r="AHC39" s="41"/>
      <c r="AHD39" s="41"/>
      <c r="AHE39" s="41"/>
      <c r="AHF39" s="41"/>
      <c r="AHG39" s="41"/>
      <c r="AHH39" s="41"/>
      <c r="AHI39" s="41"/>
      <c r="AHJ39" s="41"/>
      <c r="AHK39" s="41"/>
      <c r="AHL39" s="41"/>
      <c r="AHM39" s="41"/>
      <c r="AHN39" s="41"/>
      <c r="AHO39" s="41"/>
      <c r="AHP39" s="41"/>
      <c r="AHQ39" s="41"/>
      <c r="AHR39" s="41"/>
      <c r="AHS39" s="41"/>
      <c r="AHT39" s="41"/>
      <c r="AHU39" s="41"/>
      <c r="AHV39" s="41"/>
      <c r="AHW39" s="41"/>
      <c r="AHX39" s="41"/>
      <c r="AHY39" s="41"/>
      <c r="AHZ39" s="41"/>
      <c r="AIA39" s="41"/>
      <c r="AIB39" s="41"/>
      <c r="AIC39" s="41"/>
      <c r="AID39" s="41"/>
      <c r="AIE39" s="41"/>
      <c r="AIF39" s="41"/>
      <c r="AIG39" s="41"/>
      <c r="AIH39" s="41"/>
      <c r="AII39" s="41"/>
      <c r="AIJ39" s="41"/>
      <c r="AIK39" s="41"/>
      <c r="AIL39" s="41"/>
      <c r="AIM39" s="41"/>
      <c r="AIN39" s="41"/>
      <c r="AIO39" s="41"/>
      <c r="AIP39" s="41"/>
      <c r="AIQ39" s="41"/>
      <c r="AIR39" s="41"/>
      <c r="AIS39" s="41"/>
      <c r="AIT39" s="41"/>
      <c r="AIU39" s="41"/>
      <c r="AIV39" s="41"/>
      <c r="AIW39" s="41"/>
      <c r="AIX39" s="41"/>
      <c r="AIY39" s="41"/>
      <c r="AIZ39" s="41"/>
      <c r="AJA39" s="41"/>
      <c r="AJB39" s="41"/>
      <c r="AJC39" s="41"/>
      <c r="AJD39" s="41"/>
      <c r="AJE39" s="41"/>
      <c r="AJF39" s="41"/>
      <c r="AJG39" s="41"/>
      <c r="AJH39" s="41"/>
      <c r="AJI39" s="41"/>
      <c r="AJJ39" s="41"/>
      <c r="AJK39" s="41"/>
      <c r="AJL39" s="41"/>
      <c r="AJM39" s="41"/>
      <c r="AJN39" s="41"/>
      <c r="AJO39" s="41"/>
      <c r="AJP39" s="41"/>
      <c r="AJQ39" s="41"/>
      <c r="AJR39" s="41"/>
      <c r="AJS39" s="41"/>
      <c r="AJT39" s="41"/>
      <c r="AJU39" s="41"/>
      <c r="AJV39" s="41"/>
      <c r="AJW39" s="41"/>
      <c r="AJX39" s="41"/>
      <c r="AJY39" s="41"/>
      <c r="AJZ39" s="41"/>
      <c r="AKA39" s="41"/>
      <c r="AKB39" s="41"/>
      <c r="AKC39" s="41"/>
      <c r="AKD39" s="41"/>
      <c r="AKE39" s="41"/>
      <c r="AKF39" s="41"/>
      <c r="AKG39" s="41"/>
      <c r="AKH39" s="41"/>
      <c r="AKI39" s="41"/>
      <c r="AKJ39" s="41"/>
      <c r="AKK39" s="41"/>
      <c r="AKL39" s="41"/>
      <c r="AKM39" s="41"/>
      <c r="AKN39" s="41"/>
      <c r="AKO39" s="41"/>
      <c r="AKP39" s="41"/>
      <c r="AKQ39" s="41"/>
      <c r="AKR39" s="41"/>
      <c r="AKS39" s="41"/>
      <c r="AKT39" s="41"/>
      <c r="AKU39" s="41"/>
      <c r="AKV39" s="41"/>
      <c r="AKW39" s="41"/>
      <c r="AKX39" s="41"/>
      <c r="AKY39" s="41"/>
      <c r="AKZ39" s="41"/>
      <c r="ALA39" s="41"/>
      <c r="ALB39" s="41"/>
      <c r="ALC39" s="41"/>
      <c r="ALD39" s="41"/>
      <c r="ALE39" s="41"/>
      <c r="ALF39" s="41"/>
      <c r="ALG39" s="41"/>
      <c r="ALH39" s="41"/>
      <c r="ALI39" s="41"/>
      <c r="ALJ39" s="41"/>
      <c r="ALK39" s="41"/>
      <c r="ALL39" s="41"/>
      <c r="ALM39" s="41"/>
      <c r="ALN39" s="41"/>
      <c r="ALO39" s="41"/>
      <c r="ALP39" s="41"/>
      <c r="ALQ39" s="41"/>
      <c r="ALR39" s="41"/>
      <c r="ALS39" s="41"/>
      <c r="ALT39" s="41"/>
      <c r="ALU39" s="41"/>
      <c r="ALV39" s="41"/>
      <c r="ALW39" s="41"/>
      <c r="ALX39" s="41"/>
      <c r="ALY39" s="41"/>
      <c r="ALZ39" s="41"/>
      <c r="AMA39" s="41"/>
      <c r="AMB39" s="41"/>
      <c r="AMC39" s="41"/>
      <c r="AMD39" s="41"/>
      <c r="AME39" s="41"/>
      <c r="AMF39" s="41"/>
      <c r="AMG39" s="41"/>
      <c r="AMH39" s="41"/>
      <c r="AMI39" s="41"/>
      <c r="AMJ39" s="41"/>
      <c r="AMK39" s="41"/>
    </row>
    <row r="40" spans="1:1025" s="42" customFormat="1" ht="30" customHeight="1">
      <c r="A40" s="1"/>
      <c r="B40" s="35" t="s">
        <v>147</v>
      </c>
      <c r="C40" s="30" t="s">
        <v>20</v>
      </c>
      <c r="D40" s="45">
        <v>86914</v>
      </c>
      <c r="E40" s="36" t="s">
        <v>120</v>
      </c>
      <c r="F40" s="30" t="s">
        <v>36</v>
      </c>
      <c r="G40" s="31">
        <v>1</v>
      </c>
      <c r="H40" s="31">
        <v>72.63</v>
      </c>
      <c r="I40" s="31">
        <f t="shared" si="0"/>
        <v>72.63</v>
      </c>
      <c r="J40" s="31"/>
      <c r="K40" s="3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</row>
    <row r="41" spans="1:1025" s="42" customFormat="1" ht="18" customHeight="1">
      <c r="A41" s="1"/>
      <c r="B41" s="28" t="s">
        <v>52</v>
      </c>
      <c r="C41" s="29"/>
      <c r="D41" s="29"/>
      <c r="E41" s="32" t="s">
        <v>53</v>
      </c>
      <c r="F41" s="33"/>
      <c r="G41" s="34"/>
      <c r="H41" s="34"/>
      <c r="I41" s="34"/>
      <c r="J41" s="34">
        <f>SUM(I42:I50)</f>
        <v>19818.97</v>
      </c>
      <c r="K41" s="44">
        <f>J41/$J$73</f>
        <v>0.14011167441209424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41"/>
    </row>
    <row r="42" spans="1:1025" s="42" customFormat="1" ht="30" customHeight="1">
      <c r="A42" s="1"/>
      <c r="B42" s="35" t="s">
        <v>54</v>
      </c>
      <c r="C42" s="30" t="s">
        <v>23</v>
      </c>
      <c r="D42" s="45">
        <v>91953</v>
      </c>
      <c r="E42" s="36" t="s">
        <v>55</v>
      </c>
      <c r="F42" s="30" t="s">
        <v>36</v>
      </c>
      <c r="G42" s="31">
        <v>9</v>
      </c>
      <c r="H42" s="31">
        <v>21.5</v>
      </c>
      <c r="I42" s="31">
        <f t="shared" si="0"/>
        <v>193.5</v>
      </c>
      <c r="J42" s="31"/>
      <c r="K42" s="3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  <c r="WP42" s="41"/>
      <c r="WQ42" s="41"/>
      <c r="WR42" s="41"/>
      <c r="WS42" s="41"/>
      <c r="WT42" s="41"/>
      <c r="WU42" s="41"/>
      <c r="WV42" s="41"/>
      <c r="WW42" s="41"/>
      <c r="WX42" s="41"/>
      <c r="WY42" s="41"/>
      <c r="WZ42" s="41"/>
      <c r="XA42" s="41"/>
      <c r="XB42" s="41"/>
      <c r="XC42" s="41"/>
      <c r="XD42" s="41"/>
      <c r="XE42" s="41"/>
      <c r="XF42" s="41"/>
      <c r="XG42" s="41"/>
      <c r="XH42" s="41"/>
      <c r="XI42" s="41"/>
      <c r="XJ42" s="41"/>
      <c r="XK42" s="41"/>
      <c r="XL42" s="41"/>
      <c r="XM42" s="41"/>
      <c r="XN42" s="41"/>
      <c r="XO42" s="41"/>
      <c r="XP42" s="41"/>
      <c r="XQ42" s="41"/>
      <c r="XR42" s="41"/>
      <c r="XS42" s="41"/>
      <c r="XT42" s="41"/>
      <c r="XU42" s="41"/>
      <c r="XV42" s="41"/>
      <c r="XW42" s="41"/>
      <c r="XX42" s="41"/>
      <c r="XY42" s="41"/>
      <c r="XZ42" s="41"/>
      <c r="YA42" s="41"/>
      <c r="YB42" s="41"/>
      <c r="YC42" s="41"/>
      <c r="YD42" s="41"/>
      <c r="YE42" s="41"/>
      <c r="YF42" s="41"/>
      <c r="YG42" s="41"/>
      <c r="YH42" s="41"/>
      <c r="YI42" s="41"/>
      <c r="YJ42" s="41"/>
      <c r="YK42" s="41"/>
      <c r="YL42" s="41"/>
      <c r="YM42" s="41"/>
      <c r="YN42" s="41"/>
      <c r="YO42" s="41"/>
      <c r="YP42" s="41"/>
      <c r="YQ42" s="41"/>
      <c r="YR42" s="41"/>
      <c r="YS42" s="41"/>
      <c r="YT42" s="41"/>
      <c r="YU42" s="41"/>
      <c r="YV42" s="41"/>
      <c r="YW42" s="41"/>
      <c r="YX42" s="41"/>
      <c r="YY42" s="41"/>
      <c r="YZ42" s="41"/>
      <c r="ZA42" s="41"/>
      <c r="ZB42" s="41"/>
      <c r="ZC42" s="41"/>
      <c r="ZD42" s="41"/>
      <c r="ZE42" s="41"/>
      <c r="ZF42" s="41"/>
      <c r="ZG42" s="41"/>
      <c r="ZH42" s="41"/>
      <c r="ZI42" s="41"/>
      <c r="ZJ42" s="41"/>
      <c r="ZK42" s="41"/>
      <c r="ZL42" s="41"/>
      <c r="ZM42" s="41"/>
      <c r="ZN42" s="41"/>
      <c r="ZO42" s="41"/>
      <c r="ZP42" s="41"/>
      <c r="ZQ42" s="41"/>
      <c r="ZR42" s="41"/>
      <c r="ZS42" s="41"/>
      <c r="ZT42" s="41"/>
      <c r="ZU42" s="41"/>
      <c r="ZV42" s="41"/>
      <c r="ZW42" s="41"/>
      <c r="ZX42" s="41"/>
      <c r="ZY42" s="41"/>
      <c r="ZZ42" s="41"/>
      <c r="AAA42" s="41"/>
      <c r="AAB42" s="41"/>
      <c r="AAC42" s="41"/>
      <c r="AAD42" s="41"/>
      <c r="AAE42" s="41"/>
      <c r="AAF42" s="41"/>
      <c r="AAG42" s="41"/>
      <c r="AAH42" s="41"/>
      <c r="AAI42" s="41"/>
      <c r="AAJ42" s="41"/>
      <c r="AAK42" s="41"/>
      <c r="AAL42" s="41"/>
      <c r="AAM42" s="41"/>
      <c r="AAN42" s="41"/>
      <c r="AAO42" s="41"/>
      <c r="AAP42" s="41"/>
      <c r="AAQ42" s="41"/>
      <c r="AAR42" s="41"/>
      <c r="AAS42" s="41"/>
      <c r="AAT42" s="41"/>
      <c r="AAU42" s="41"/>
      <c r="AAV42" s="41"/>
      <c r="AAW42" s="41"/>
      <c r="AAX42" s="41"/>
      <c r="AAY42" s="41"/>
      <c r="AAZ42" s="41"/>
      <c r="ABA42" s="41"/>
      <c r="ABB42" s="41"/>
      <c r="ABC42" s="41"/>
      <c r="ABD42" s="41"/>
      <c r="ABE42" s="41"/>
      <c r="ABF42" s="41"/>
      <c r="ABG42" s="41"/>
      <c r="ABH42" s="41"/>
      <c r="ABI42" s="41"/>
      <c r="ABJ42" s="41"/>
      <c r="ABK42" s="41"/>
      <c r="ABL42" s="41"/>
      <c r="ABM42" s="41"/>
      <c r="ABN42" s="41"/>
      <c r="ABO42" s="41"/>
      <c r="ABP42" s="41"/>
      <c r="ABQ42" s="41"/>
      <c r="ABR42" s="41"/>
      <c r="ABS42" s="41"/>
      <c r="ABT42" s="41"/>
      <c r="ABU42" s="41"/>
      <c r="ABV42" s="41"/>
      <c r="ABW42" s="41"/>
      <c r="ABX42" s="41"/>
      <c r="ABY42" s="41"/>
      <c r="ABZ42" s="41"/>
      <c r="ACA42" s="41"/>
      <c r="ACB42" s="41"/>
      <c r="ACC42" s="41"/>
      <c r="ACD42" s="41"/>
      <c r="ACE42" s="41"/>
      <c r="ACF42" s="41"/>
      <c r="ACG42" s="41"/>
      <c r="ACH42" s="41"/>
      <c r="ACI42" s="41"/>
      <c r="ACJ42" s="41"/>
      <c r="ACK42" s="41"/>
      <c r="ACL42" s="41"/>
      <c r="ACM42" s="41"/>
      <c r="ACN42" s="41"/>
      <c r="ACO42" s="41"/>
      <c r="ACP42" s="41"/>
      <c r="ACQ42" s="41"/>
      <c r="ACR42" s="41"/>
      <c r="ACS42" s="41"/>
      <c r="ACT42" s="41"/>
      <c r="ACU42" s="41"/>
      <c r="ACV42" s="41"/>
      <c r="ACW42" s="41"/>
      <c r="ACX42" s="41"/>
      <c r="ACY42" s="41"/>
      <c r="ACZ42" s="41"/>
      <c r="ADA42" s="41"/>
      <c r="ADB42" s="41"/>
      <c r="ADC42" s="41"/>
      <c r="ADD42" s="41"/>
      <c r="ADE42" s="41"/>
      <c r="ADF42" s="41"/>
      <c r="ADG42" s="41"/>
      <c r="ADH42" s="41"/>
      <c r="ADI42" s="41"/>
      <c r="ADJ42" s="41"/>
      <c r="ADK42" s="41"/>
      <c r="ADL42" s="41"/>
      <c r="ADM42" s="41"/>
      <c r="ADN42" s="41"/>
      <c r="ADO42" s="41"/>
      <c r="ADP42" s="41"/>
      <c r="ADQ42" s="41"/>
      <c r="ADR42" s="41"/>
      <c r="ADS42" s="41"/>
      <c r="ADT42" s="41"/>
      <c r="ADU42" s="41"/>
      <c r="ADV42" s="41"/>
      <c r="ADW42" s="41"/>
      <c r="ADX42" s="41"/>
      <c r="ADY42" s="41"/>
      <c r="ADZ42" s="41"/>
      <c r="AEA42" s="41"/>
      <c r="AEB42" s="41"/>
      <c r="AEC42" s="41"/>
      <c r="AED42" s="41"/>
      <c r="AEE42" s="41"/>
      <c r="AEF42" s="41"/>
      <c r="AEG42" s="41"/>
      <c r="AEH42" s="41"/>
      <c r="AEI42" s="41"/>
      <c r="AEJ42" s="41"/>
      <c r="AEK42" s="41"/>
      <c r="AEL42" s="41"/>
      <c r="AEM42" s="41"/>
      <c r="AEN42" s="41"/>
      <c r="AEO42" s="41"/>
      <c r="AEP42" s="41"/>
      <c r="AEQ42" s="41"/>
      <c r="AER42" s="41"/>
      <c r="AES42" s="41"/>
      <c r="AET42" s="41"/>
      <c r="AEU42" s="41"/>
      <c r="AEV42" s="41"/>
      <c r="AEW42" s="41"/>
      <c r="AEX42" s="41"/>
      <c r="AEY42" s="41"/>
      <c r="AEZ42" s="41"/>
      <c r="AFA42" s="41"/>
      <c r="AFB42" s="41"/>
      <c r="AFC42" s="41"/>
      <c r="AFD42" s="41"/>
      <c r="AFE42" s="41"/>
      <c r="AFF42" s="41"/>
      <c r="AFG42" s="41"/>
      <c r="AFH42" s="41"/>
      <c r="AFI42" s="41"/>
      <c r="AFJ42" s="41"/>
      <c r="AFK42" s="41"/>
      <c r="AFL42" s="41"/>
      <c r="AFM42" s="41"/>
      <c r="AFN42" s="41"/>
      <c r="AFO42" s="41"/>
      <c r="AFP42" s="41"/>
      <c r="AFQ42" s="41"/>
      <c r="AFR42" s="41"/>
      <c r="AFS42" s="41"/>
      <c r="AFT42" s="41"/>
      <c r="AFU42" s="41"/>
      <c r="AFV42" s="41"/>
      <c r="AFW42" s="41"/>
      <c r="AFX42" s="41"/>
      <c r="AFY42" s="41"/>
      <c r="AFZ42" s="41"/>
      <c r="AGA42" s="41"/>
      <c r="AGB42" s="41"/>
      <c r="AGC42" s="41"/>
      <c r="AGD42" s="41"/>
      <c r="AGE42" s="41"/>
      <c r="AGF42" s="41"/>
      <c r="AGG42" s="41"/>
      <c r="AGH42" s="41"/>
      <c r="AGI42" s="41"/>
      <c r="AGJ42" s="41"/>
      <c r="AGK42" s="41"/>
      <c r="AGL42" s="41"/>
      <c r="AGM42" s="41"/>
      <c r="AGN42" s="41"/>
      <c r="AGO42" s="41"/>
      <c r="AGP42" s="41"/>
      <c r="AGQ42" s="41"/>
      <c r="AGR42" s="41"/>
      <c r="AGS42" s="41"/>
      <c r="AGT42" s="41"/>
      <c r="AGU42" s="41"/>
      <c r="AGV42" s="41"/>
      <c r="AGW42" s="41"/>
      <c r="AGX42" s="41"/>
      <c r="AGY42" s="41"/>
      <c r="AGZ42" s="41"/>
      <c r="AHA42" s="41"/>
      <c r="AHB42" s="41"/>
      <c r="AHC42" s="41"/>
      <c r="AHD42" s="41"/>
      <c r="AHE42" s="41"/>
      <c r="AHF42" s="41"/>
      <c r="AHG42" s="41"/>
      <c r="AHH42" s="41"/>
      <c r="AHI42" s="41"/>
      <c r="AHJ42" s="41"/>
      <c r="AHK42" s="41"/>
      <c r="AHL42" s="41"/>
      <c r="AHM42" s="41"/>
      <c r="AHN42" s="41"/>
      <c r="AHO42" s="41"/>
      <c r="AHP42" s="41"/>
      <c r="AHQ42" s="41"/>
      <c r="AHR42" s="41"/>
      <c r="AHS42" s="41"/>
      <c r="AHT42" s="41"/>
      <c r="AHU42" s="41"/>
      <c r="AHV42" s="41"/>
      <c r="AHW42" s="41"/>
      <c r="AHX42" s="41"/>
      <c r="AHY42" s="41"/>
      <c r="AHZ42" s="41"/>
      <c r="AIA42" s="41"/>
      <c r="AIB42" s="41"/>
      <c r="AIC42" s="41"/>
      <c r="AID42" s="41"/>
      <c r="AIE42" s="41"/>
      <c r="AIF42" s="41"/>
      <c r="AIG42" s="41"/>
      <c r="AIH42" s="41"/>
      <c r="AII42" s="41"/>
      <c r="AIJ42" s="41"/>
      <c r="AIK42" s="41"/>
      <c r="AIL42" s="41"/>
      <c r="AIM42" s="41"/>
      <c r="AIN42" s="41"/>
      <c r="AIO42" s="41"/>
      <c r="AIP42" s="41"/>
      <c r="AIQ42" s="41"/>
      <c r="AIR42" s="41"/>
      <c r="AIS42" s="41"/>
      <c r="AIT42" s="41"/>
      <c r="AIU42" s="41"/>
      <c r="AIV42" s="41"/>
      <c r="AIW42" s="41"/>
      <c r="AIX42" s="41"/>
      <c r="AIY42" s="41"/>
      <c r="AIZ42" s="41"/>
      <c r="AJA42" s="41"/>
      <c r="AJB42" s="41"/>
      <c r="AJC42" s="41"/>
      <c r="AJD42" s="41"/>
      <c r="AJE42" s="41"/>
      <c r="AJF42" s="41"/>
      <c r="AJG42" s="41"/>
      <c r="AJH42" s="41"/>
      <c r="AJI42" s="41"/>
      <c r="AJJ42" s="41"/>
      <c r="AJK42" s="41"/>
      <c r="AJL42" s="41"/>
      <c r="AJM42" s="41"/>
      <c r="AJN42" s="41"/>
      <c r="AJO42" s="41"/>
      <c r="AJP42" s="41"/>
      <c r="AJQ42" s="41"/>
      <c r="AJR42" s="41"/>
      <c r="AJS42" s="41"/>
      <c r="AJT42" s="41"/>
      <c r="AJU42" s="41"/>
      <c r="AJV42" s="41"/>
      <c r="AJW42" s="41"/>
      <c r="AJX42" s="41"/>
      <c r="AJY42" s="41"/>
      <c r="AJZ42" s="41"/>
      <c r="AKA42" s="41"/>
      <c r="AKB42" s="41"/>
      <c r="AKC42" s="41"/>
      <c r="AKD42" s="41"/>
      <c r="AKE42" s="41"/>
      <c r="AKF42" s="41"/>
      <c r="AKG42" s="41"/>
      <c r="AKH42" s="41"/>
      <c r="AKI42" s="41"/>
      <c r="AKJ42" s="41"/>
      <c r="AKK42" s="41"/>
      <c r="AKL42" s="41"/>
      <c r="AKM42" s="41"/>
      <c r="AKN42" s="41"/>
      <c r="AKO42" s="41"/>
      <c r="AKP42" s="41"/>
      <c r="AKQ42" s="41"/>
      <c r="AKR42" s="41"/>
      <c r="AKS42" s="41"/>
      <c r="AKT42" s="41"/>
      <c r="AKU42" s="41"/>
      <c r="AKV42" s="41"/>
      <c r="AKW42" s="41"/>
      <c r="AKX42" s="41"/>
      <c r="AKY42" s="41"/>
      <c r="AKZ42" s="41"/>
      <c r="ALA42" s="41"/>
      <c r="ALB42" s="41"/>
      <c r="ALC42" s="41"/>
      <c r="ALD42" s="41"/>
      <c r="ALE42" s="41"/>
      <c r="ALF42" s="41"/>
      <c r="ALG42" s="41"/>
      <c r="ALH42" s="41"/>
      <c r="ALI42" s="41"/>
      <c r="ALJ42" s="41"/>
      <c r="ALK42" s="41"/>
      <c r="ALL42" s="41"/>
      <c r="ALM42" s="41"/>
      <c r="ALN42" s="41"/>
      <c r="ALO42" s="41"/>
      <c r="ALP42" s="41"/>
      <c r="ALQ42" s="41"/>
      <c r="ALR42" s="41"/>
      <c r="ALS42" s="41"/>
      <c r="ALT42" s="41"/>
      <c r="ALU42" s="41"/>
      <c r="ALV42" s="41"/>
      <c r="ALW42" s="41"/>
      <c r="ALX42" s="41"/>
      <c r="ALY42" s="41"/>
      <c r="ALZ42" s="41"/>
      <c r="AMA42" s="41"/>
      <c r="AMB42" s="41"/>
      <c r="AMC42" s="41"/>
      <c r="AMD42" s="41"/>
      <c r="AME42" s="41"/>
      <c r="AMF42" s="41"/>
      <c r="AMG42" s="41"/>
      <c r="AMH42" s="41"/>
      <c r="AMI42" s="41"/>
      <c r="AMJ42" s="41"/>
      <c r="AMK42" s="41"/>
    </row>
    <row r="43" spans="1:1025" s="42" customFormat="1" ht="30" customHeight="1">
      <c r="A43" s="1"/>
      <c r="B43" s="35" t="s">
        <v>56</v>
      </c>
      <c r="C43" s="30" t="s">
        <v>20</v>
      </c>
      <c r="D43" s="45">
        <v>9465</v>
      </c>
      <c r="E43" s="36" t="s">
        <v>57</v>
      </c>
      <c r="F43" s="30" t="s">
        <v>36</v>
      </c>
      <c r="G43" s="31">
        <v>13</v>
      </c>
      <c r="H43" s="31">
        <v>103.03</v>
      </c>
      <c r="I43" s="31">
        <f t="shared" si="0"/>
        <v>1339.39</v>
      </c>
      <c r="J43" s="31"/>
      <c r="K43" s="3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41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  <c r="WP43" s="41"/>
      <c r="WQ43" s="41"/>
      <c r="WR43" s="41"/>
      <c r="WS43" s="41"/>
      <c r="WT43" s="41"/>
      <c r="WU43" s="41"/>
      <c r="WV43" s="41"/>
      <c r="WW43" s="41"/>
      <c r="WX43" s="41"/>
      <c r="WY43" s="41"/>
      <c r="WZ43" s="41"/>
      <c r="XA43" s="41"/>
      <c r="XB43" s="41"/>
      <c r="XC43" s="41"/>
      <c r="XD43" s="41"/>
      <c r="XE43" s="41"/>
      <c r="XF43" s="41"/>
      <c r="XG43" s="41"/>
      <c r="XH43" s="41"/>
      <c r="XI43" s="41"/>
      <c r="XJ43" s="41"/>
      <c r="XK43" s="41"/>
      <c r="XL43" s="41"/>
      <c r="XM43" s="41"/>
      <c r="XN43" s="41"/>
      <c r="XO43" s="41"/>
      <c r="XP43" s="41"/>
      <c r="XQ43" s="41"/>
      <c r="XR43" s="41"/>
      <c r="XS43" s="41"/>
      <c r="XT43" s="41"/>
      <c r="XU43" s="41"/>
      <c r="XV43" s="41"/>
      <c r="XW43" s="41"/>
      <c r="XX43" s="41"/>
      <c r="XY43" s="41"/>
      <c r="XZ43" s="41"/>
      <c r="YA43" s="41"/>
      <c r="YB43" s="41"/>
      <c r="YC43" s="41"/>
      <c r="YD43" s="41"/>
      <c r="YE43" s="41"/>
      <c r="YF43" s="41"/>
      <c r="YG43" s="41"/>
      <c r="YH43" s="41"/>
      <c r="YI43" s="41"/>
      <c r="YJ43" s="41"/>
      <c r="YK43" s="41"/>
      <c r="YL43" s="41"/>
      <c r="YM43" s="41"/>
      <c r="YN43" s="41"/>
      <c r="YO43" s="41"/>
      <c r="YP43" s="41"/>
      <c r="YQ43" s="41"/>
      <c r="YR43" s="41"/>
      <c r="YS43" s="41"/>
      <c r="YT43" s="41"/>
      <c r="YU43" s="41"/>
      <c r="YV43" s="41"/>
      <c r="YW43" s="41"/>
      <c r="YX43" s="41"/>
      <c r="YY43" s="41"/>
      <c r="YZ43" s="41"/>
      <c r="ZA43" s="41"/>
      <c r="ZB43" s="41"/>
      <c r="ZC43" s="41"/>
      <c r="ZD43" s="41"/>
      <c r="ZE43" s="41"/>
      <c r="ZF43" s="41"/>
      <c r="ZG43" s="41"/>
      <c r="ZH43" s="41"/>
      <c r="ZI43" s="41"/>
      <c r="ZJ43" s="41"/>
      <c r="ZK43" s="41"/>
      <c r="ZL43" s="41"/>
      <c r="ZM43" s="41"/>
      <c r="ZN43" s="41"/>
      <c r="ZO43" s="41"/>
      <c r="ZP43" s="41"/>
      <c r="ZQ43" s="41"/>
      <c r="ZR43" s="41"/>
      <c r="ZS43" s="41"/>
      <c r="ZT43" s="41"/>
      <c r="ZU43" s="41"/>
      <c r="ZV43" s="41"/>
      <c r="ZW43" s="41"/>
      <c r="ZX43" s="41"/>
      <c r="ZY43" s="41"/>
      <c r="ZZ43" s="41"/>
      <c r="AAA43" s="41"/>
      <c r="AAB43" s="41"/>
      <c r="AAC43" s="41"/>
      <c r="AAD43" s="41"/>
      <c r="AAE43" s="41"/>
      <c r="AAF43" s="41"/>
      <c r="AAG43" s="41"/>
      <c r="AAH43" s="41"/>
      <c r="AAI43" s="41"/>
      <c r="AAJ43" s="41"/>
      <c r="AAK43" s="41"/>
      <c r="AAL43" s="41"/>
      <c r="AAM43" s="41"/>
      <c r="AAN43" s="41"/>
      <c r="AAO43" s="41"/>
      <c r="AAP43" s="41"/>
      <c r="AAQ43" s="41"/>
      <c r="AAR43" s="41"/>
      <c r="AAS43" s="41"/>
      <c r="AAT43" s="41"/>
      <c r="AAU43" s="41"/>
      <c r="AAV43" s="41"/>
      <c r="AAW43" s="41"/>
      <c r="AAX43" s="41"/>
      <c r="AAY43" s="41"/>
      <c r="AAZ43" s="41"/>
      <c r="ABA43" s="41"/>
      <c r="ABB43" s="41"/>
      <c r="ABC43" s="41"/>
      <c r="ABD43" s="41"/>
      <c r="ABE43" s="41"/>
      <c r="ABF43" s="41"/>
      <c r="ABG43" s="41"/>
      <c r="ABH43" s="41"/>
      <c r="ABI43" s="41"/>
      <c r="ABJ43" s="41"/>
      <c r="ABK43" s="41"/>
      <c r="ABL43" s="41"/>
      <c r="ABM43" s="41"/>
      <c r="ABN43" s="41"/>
      <c r="ABO43" s="41"/>
      <c r="ABP43" s="41"/>
      <c r="ABQ43" s="41"/>
      <c r="ABR43" s="41"/>
      <c r="ABS43" s="41"/>
      <c r="ABT43" s="41"/>
      <c r="ABU43" s="41"/>
      <c r="ABV43" s="41"/>
      <c r="ABW43" s="41"/>
      <c r="ABX43" s="41"/>
      <c r="ABY43" s="41"/>
      <c r="ABZ43" s="41"/>
      <c r="ACA43" s="41"/>
      <c r="ACB43" s="41"/>
      <c r="ACC43" s="41"/>
      <c r="ACD43" s="41"/>
      <c r="ACE43" s="41"/>
      <c r="ACF43" s="41"/>
      <c r="ACG43" s="41"/>
      <c r="ACH43" s="41"/>
      <c r="ACI43" s="41"/>
      <c r="ACJ43" s="41"/>
      <c r="ACK43" s="41"/>
      <c r="ACL43" s="41"/>
      <c r="ACM43" s="41"/>
      <c r="ACN43" s="41"/>
      <c r="ACO43" s="41"/>
      <c r="ACP43" s="41"/>
      <c r="ACQ43" s="41"/>
      <c r="ACR43" s="41"/>
      <c r="ACS43" s="41"/>
      <c r="ACT43" s="41"/>
      <c r="ACU43" s="41"/>
      <c r="ACV43" s="41"/>
      <c r="ACW43" s="41"/>
      <c r="ACX43" s="41"/>
      <c r="ACY43" s="41"/>
      <c r="ACZ43" s="41"/>
      <c r="ADA43" s="41"/>
      <c r="ADB43" s="41"/>
      <c r="ADC43" s="41"/>
      <c r="ADD43" s="41"/>
      <c r="ADE43" s="41"/>
      <c r="ADF43" s="41"/>
      <c r="ADG43" s="41"/>
      <c r="ADH43" s="41"/>
      <c r="ADI43" s="41"/>
      <c r="ADJ43" s="41"/>
      <c r="ADK43" s="41"/>
      <c r="ADL43" s="41"/>
      <c r="ADM43" s="41"/>
      <c r="ADN43" s="41"/>
      <c r="ADO43" s="41"/>
      <c r="ADP43" s="41"/>
      <c r="ADQ43" s="41"/>
      <c r="ADR43" s="41"/>
      <c r="ADS43" s="41"/>
      <c r="ADT43" s="41"/>
      <c r="ADU43" s="41"/>
      <c r="ADV43" s="41"/>
      <c r="ADW43" s="41"/>
      <c r="ADX43" s="41"/>
      <c r="ADY43" s="41"/>
      <c r="ADZ43" s="41"/>
      <c r="AEA43" s="41"/>
      <c r="AEB43" s="41"/>
      <c r="AEC43" s="41"/>
      <c r="AED43" s="41"/>
      <c r="AEE43" s="41"/>
      <c r="AEF43" s="41"/>
      <c r="AEG43" s="41"/>
      <c r="AEH43" s="41"/>
      <c r="AEI43" s="41"/>
      <c r="AEJ43" s="41"/>
      <c r="AEK43" s="41"/>
      <c r="AEL43" s="41"/>
      <c r="AEM43" s="41"/>
      <c r="AEN43" s="41"/>
      <c r="AEO43" s="41"/>
      <c r="AEP43" s="41"/>
      <c r="AEQ43" s="41"/>
      <c r="AER43" s="41"/>
      <c r="AES43" s="41"/>
      <c r="AET43" s="41"/>
      <c r="AEU43" s="41"/>
      <c r="AEV43" s="41"/>
      <c r="AEW43" s="41"/>
      <c r="AEX43" s="41"/>
      <c r="AEY43" s="41"/>
      <c r="AEZ43" s="41"/>
      <c r="AFA43" s="41"/>
      <c r="AFB43" s="41"/>
      <c r="AFC43" s="41"/>
      <c r="AFD43" s="41"/>
      <c r="AFE43" s="41"/>
      <c r="AFF43" s="41"/>
      <c r="AFG43" s="41"/>
      <c r="AFH43" s="41"/>
      <c r="AFI43" s="41"/>
      <c r="AFJ43" s="41"/>
      <c r="AFK43" s="41"/>
      <c r="AFL43" s="41"/>
      <c r="AFM43" s="41"/>
      <c r="AFN43" s="41"/>
      <c r="AFO43" s="41"/>
      <c r="AFP43" s="41"/>
      <c r="AFQ43" s="41"/>
      <c r="AFR43" s="41"/>
      <c r="AFS43" s="41"/>
      <c r="AFT43" s="41"/>
      <c r="AFU43" s="41"/>
      <c r="AFV43" s="41"/>
      <c r="AFW43" s="41"/>
      <c r="AFX43" s="41"/>
      <c r="AFY43" s="41"/>
      <c r="AFZ43" s="41"/>
      <c r="AGA43" s="41"/>
      <c r="AGB43" s="41"/>
      <c r="AGC43" s="41"/>
      <c r="AGD43" s="41"/>
      <c r="AGE43" s="41"/>
      <c r="AGF43" s="41"/>
      <c r="AGG43" s="41"/>
      <c r="AGH43" s="41"/>
      <c r="AGI43" s="41"/>
      <c r="AGJ43" s="41"/>
      <c r="AGK43" s="41"/>
      <c r="AGL43" s="41"/>
      <c r="AGM43" s="41"/>
      <c r="AGN43" s="41"/>
      <c r="AGO43" s="41"/>
      <c r="AGP43" s="41"/>
      <c r="AGQ43" s="41"/>
      <c r="AGR43" s="41"/>
      <c r="AGS43" s="41"/>
      <c r="AGT43" s="41"/>
      <c r="AGU43" s="41"/>
      <c r="AGV43" s="41"/>
      <c r="AGW43" s="41"/>
      <c r="AGX43" s="41"/>
      <c r="AGY43" s="41"/>
      <c r="AGZ43" s="41"/>
      <c r="AHA43" s="41"/>
      <c r="AHB43" s="41"/>
      <c r="AHC43" s="41"/>
      <c r="AHD43" s="41"/>
      <c r="AHE43" s="41"/>
      <c r="AHF43" s="41"/>
      <c r="AHG43" s="41"/>
      <c r="AHH43" s="41"/>
      <c r="AHI43" s="41"/>
      <c r="AHJ43" s="41"/>
      <c r="AHK43" s="41"/>
      <c r="AHL43" s="41"/>
      <c r="AHM43" s="41"/>
      <c r="AHN43" s="41"/>
      <c r="AHO43" s="41"/>
      <c r="AHP43" s="41"/>
      <c r="AHQ43" s="41"/>
      <c r="AHR43" s="41"/>
      <c r="AHS43" s="41"/>
      <c r="AHT43" s="41"/>
      <c r="AHU43" s="41"/>
      <c r="AHV43" s="41"/>
      <c r="AHW43" s="41"/>
      <c r="AHX43" s="41"/>
      <c r="AHY43" s="41"/>
      <c r="AHZ43" s="41"/>
      <c r="AIA43" s="41"/>
      <c r="AIB43" s="41"/>
      <c r="AIC43" s="41"/>
      <c r="AID43" s="41"/>
      <c r="AIE43" s="41"/>
      <c r="AIF43" s="41"/>
      <c r="AIG43" s="41"/>
      <c r="AIH43" s="41"/>
      <c r="AII43" s="41"/>
      <c r="AIJ43" s="41"/>
      <c r="AIK43" s="41"/>
      <c r="AIL43" s="41"/>
      <c r="AIM43" s="41"/>
      <c r="AIN43" s="41"/>
      <c r="AIO43" s="41"/>
      <c r="AIP43" s="41"/>
      <c r="AIQ43" s="41"/>
      <c r="AIR43" s="41"/>
      <c r="AIS43" s="41"/>
      <c r="AIT43" s="41"/>
      <c r="AIU43" s="41"/>
      <c r="AIV43" s="41"/>
      <c r="AIW43" s="41"/>
      <c r="AIX43" s="41"/>
      <c r="AIY43" s="41"/>
      <c r="AIZ43" s="41"/>
      <c r="AJA43" s="41"/>
      <c r="AJB43" s="41"/>
      <c r="AJC43" s="41"/>
      <c r="AJD43" s="41"/>
      <c r="AJE43" s="41"/>
      <c r="AJF43" s="41"/>
      <c r="AJG43" s="41"/>
      <c r="AJH43" s="41"/>
      <c r="AJI43" s="41"/>
      <c r="AJJ43" s="41"/>
      <c r="AJK43" s="41"/>
      <c r="AJL43" s="41"/>
      <c r="AJM43" s="41"/>
      <c r="AJN43" s="41"/>
      <c r="AJO43" s="41"/>
      <c r="AJP43" s="41"/>
      <c r="AJQ43" s="41"/>
      <c r="AJR43" s="41"/>
      <c r="AJS43" s="41"/>
      <c r="AJT43" s="41"/>
      <c r="AJU43" s="41"/>
      <c r="AJV43" s="41"/>
      <c r="AJW43" s="41"/>
      <c r="AJX43" s="41"/>
      <c r="AJY43" s="41"/>
      <c r="AJZ43" s="41"/>
      <c r="AKA43" s="41"/>
      <c r="AKB43" s="41"/>
      <c r="AKC43" s="41"/>
      <c r="AKD43" s="41"/>
      <c r="AKE43" s="41"/>
      <c r="AKF43" s="41"/>
      <c r="AKG43" s="41"/>
      <c r="AKH43" s="41"/>
      <c r="AKI43" s="41"/>
      <c r="AKJ43" s="41"/>
      <c r="AKK43" s="41"/>
      <c r="AKL43" s="41"/>
      <c r="AKM43" s="41"/>
      <c r="AKN43" s="41"/>
      <c r="AKO43" s="41"/>
      <c r="AKP43" s="41"/>
      <c r="AKQ43" s="41"/>
      <c r="AKR43" s="41"/>
      <c r="AKS43" s="41"/>
      <c r="AKT43" s="41"/>
      <c r="AKU43" s="41"/>
      <c r="AKV43" s="41"/>
      <c r="AKW43" s="41"/>
      <c r="AKX43" s="41"/>
      <c r="AKY43" s="41"/>
      <c r="AKZ43" s="41"/>
      <c r="ALA43" s="41"/>
      <c r="ALB43" s="41"/>
      <c r="ALC43" s="41"/>
      <c r="ALD43" s="41"/>
      <c r="ALE43" s="41"/>
      <c r="ALF43" s="41"/>
      <c r="ALG43" s="41"/>
      <c r="ALH43" s="41"/>
      <c r="ALI43" s="41"/>
      <c r="ALJ43" s="41"/>
      <c r="ALK43" s="41"/>
      <c r="ALL43" s="41"/>
      <c r="ALM43" s="41"/>
      <c r="ALN43" s="41"/>
      <c r="ALO43" s="41"/>
      <c r="ALP43" s="41"/>
      <c r="ALQ43" s="41"/>
      <c r="ALR43" s="41"/>
      <c r="ALS43" s="41"/>
      <c r="ALT43" s="41"/>
      <c r="ALU43" s="41"/>
      <c r="ALV43" s="41"/>
      <c r="ALW43" s="41"/>
      <c r="ALX43" s="41"/>
      <c r="ALY43" s="41"/>
      <c r="ALZ43" s="41"/>
      <c r="AMA43" s="41"/>
      <c r="AMB43" s="41"/>
      <c r="AMC43" s="41"/>
      <c r="AMD43" s="41"/>
      <c r="AME43" s="41"/>
      <c r="AMF43" s="41"/>
      <c r="AMG43" s="41"/>
      <c r="AMH43" s="41"/>
      <c r="AMI43" s="41"/>
      <c r="AMJ43" s="41"/>
      <c r="AMK43" s="41"/>
    </row>
    <row r="44" spans="1:1025" s="42" customFormat="1" ht="18" customHeight="1">
      <c r="A44" s="1"/>
      <c r="B44" s="35" t="s">
        <v>58</v>
      </c>
      <c r="C44" s="30" t="s">
        <v>23</v>
      </c>
      <c r="D44" s="45">
        <v>97599</v>
      </c>
      <c r="E44" s="36" t="s">
        <v>59</v>
      </c>
      <c r="F44" s="30" t="s">
        <v>36</v>
      </c>
      <c r="G44" s="31">
        <v>2</v>
      </c>
      <c r="H44" s="31">
        <v>30.9</v>
      </c>
      <c r="I44" s="31">
        <f t="shared" si="0"/>
        <v>61.8</v>
      </c>
      <c r="J44" s="31"/>
      <c r="K44" s="3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  <c r="WX44" s="41"/>
      <c r="WY44" s="41"/>
      <c r="WZ44" s="41"/>
      <c r="XA44" s="41"/>
      <c r="XB44" s="41"/>
      <c r="XC44" s="41"/>
      <c r="XD44" s="41"/>
      <c r="XE44" s="41"/>
      <c r="XF44" s="41"/>
      <c r="XG44" s="41"/>
      <c r="XH44" s="41"/>
      <c r="XI44" s="41"/>
      <c r="XJ44" s="41"/>
      <c r="XK44" s="41"/>
      <c r="XL44" s="41"/>
      <c r="XM44" s="41"/>
      <c r="XN44" s="41"/>
      <c r="XO44" s="41"/>
      <c r="XP44" s="41"/>
      <c r="XQ44" s="41"/>
      <c r="XR44" s="41"/>
      <c r="XS44" s="41"/>
      <c r="XT44" s="41"/>
      <c r="XU44" s="41"/>
      <c r="XV44" s="41"/>
      <c r="XW44" s="41"/>
      <c r="XX44" s="41"/>
      <c r="XY44" s="41"/>
      <c r="XZ44" s="41"/>
      <c r="YA44" s="41"/>
      <c r="YB44" s="41"/>
      <c r="YC44" s="41"/>
      <c r="YD44" s="41"/>
      <c r="YE44" s="41"/>
      <c r="YF44" s="41"/>
      <c r="YG44" s="41"/>
      <c r="YH44" s="41"/>
      <c r="YI44" s="41"/>
      <c r="YJ44" s="41"/>
      <c r="YK44" s="41"/>
      <c r="YL44" s="41"/>
      <c r="YM44" s="41"/>
      <c r="YN44" s="41"/>
      <c r="YO44" s="41"/>
      <c r="YP44" s="41"/>
      <c r="YQ44" s="41"/>
      <c r="YR44" s="41"/>
      <c r="YS44" s="41"/>
      <c r="YT44" s="41"/>
      <c r="YU44" s="41"/>
      <c r="YV44" s="41"/>
      <c r="YW44" s="41"/>
      <c r="YX44" s="41"/>
      <c r="YY44" s="41"/>
      <c r="YZ44" s="41"/>
      <c r="ZA44" s="41"/>
      <c r="ZB44" s="41"/>
      <c r="ZC44" s="41"/>
      <c r="ZD44" s="41"/>
      <c r="ZE44" s="41"/>
      <c r="ZF44" s="41"/>
      <c r="ZG44" s="41"/>
      <c r="ZH44" s="41"/>
      <c r="ZI44" s="41"/>
      <c r="ZJ44" s="41"/>
      <c r="ZK44" s="41"/>
      <c r="ZL44" s="41"/>
      <c r="ZM44" s="41"/>
      <c r="ZN44" s="41"/>
      <c r="ZO44" s="41"/>
      <c r="ZP44" s="41"/>
      <c r="ZQ44" s="41"/>
      <c r="ZR44" s="41"/>
      <c r="ZS44" s="41"/>
      <c r="ZT44" s="41"/>
      <c r="ZU44" s="41"/>
      <c r="ZV44" s="41"/>
      <c r="ZW44" s="41"/>
      <c r="ZX44" s="41"/>
      <c r="ZY44" s="41"/>
      <c r="ZZ44" s="41"/>
      <c r="AAA44" s="41"/>
      <c r="AAB44" s="41"/>
      <c r="AAC44" s="41"/>
      <c r="AAD44" s="41"/>
      <c r="AAE44" s="41"/>
      <c r="AAF44" s="41"/>
      <c r="AAG44" s="41"/>
      <c r="AAH44" s="41"/>
      <c r="AAI44" s="41"/>
      <c r="AAJ44" s="41"/>
      <c r="AAK44" s="41"/>
      <c r="AAL44" s="41"/>
      <c r="AAM44" s="41"/>
      <c r="AAN44" s="41"/>
      <c r="AAO44" s="41"/>
      <c r="AAP44" s="41"/>
      <c r="AAQ44" s="41"/>
      <c r="AAR44" s="41"/>
      <c r="AAS44" s="41"/>
      <c r="AAT44" s="41"/>
      <c r="AAU44" s="41"/>
      <c r="AAV44" s="41"/>
      <c r="AAW44" s="41"/>
      <c r="AAX44" s="41"/>
      <c r="AAY44" s="41"/>
      <c r="AAZ44" s="41"/>
      <c r="ABA44" s="41"/>
      <c r="ABB44" s="41"/>
      <c r="ABC44" s="41"/>
      <c r="ABD44" s="41"/>
      <c r="ABE44" s="41"/>
      <c r="ABF44" s="41"/>
      <c r="ABG44" s="41"/>
      <c r="ABH44" s="41"/>
      <c r="ABI44" s="41"/>
      <c r="ABJ44" s="41"/>
      <c r="ABK44" s="41"/>
      <c r="ABL44" s="41"/>
      <c r="ABM44" s="41"/>
      <c r="ABN44" s="41"/>
      <c r="ABO44" s="41"/>
      <c r="ABP44" s="41"/>
      <c r="ABQ44" s="41"/>
      <c r="ABR44" s="41"/>
      <c r="ABS44" s="41"/>
      <c r="ABT44" s="41"/>
      <c r="ABU44" s="41"/>
      <c r="ABV44" s="41"/>
      <c r="ABW44" s="41"/>
      <c r="ABX44" s="41"/>
      <c r="ABY44" s="41"/>
      <c r="ABZ44" s="41"/>
      <c r="ACA44" s="41"/>
      <c r="ACB44" s="41"/>
      <c r="ACC44" s="41"/>
      <c r="ACD44" s="41"/>
      <c r="ACE44" s="41"/>
      <c r="ACF44" s="41"/>
      <c r="ACG44" s="41"/>
      <c r="ACH44" s="41"/>
      <c r="ACI44" s="41"/>
      <c r="ACJ44" s="41"/>
      <c r="ACK44" s="41"/>
      <c r="ACL44" s="41"/>
      <c r="ACM44" s="41"/>
      <c r="ACN44" s="41"/>
      <c r="ACO44" s="41"/>
      <c r="ACP44" s="41"/>
      <c r="ACQ44" s="41"/>
      <c r="ACR44" s="41"/>
      <c r="ACS44" s="41"/>
      <c r="ACT44" s="41"/>
      <c r="ACU44" s="41"/>
      <c r="ACV44" s="41"/>
      <c r="ACW44" s="41"/>
      <c r="ACX44" s="41"/>
      <c r="ACY44" s="41"/>
      <c r="ACZ44" s="41"/>
      <c r="ADA44" s="41"/>
      <c r="ADB44" s="41"/>
      <c r="ADC44" s="41"/>
      <c r="ADD44" s="41"/>
      <c r="ADE44" s="41"/>
      <c r="ADF44" s="41"/>
      <c r="ADG44" s="41"/>
      <c r="ADH44" s="41"/>
      <c r="ADI44" s="41"/>
      <c r="ADJ44" s="41"/>
      <c r="ADK44" s="41"/>
      <c r="ADL44" s="41"/>
      <c r="ADM44" s="41"/>
      <c r="ADN44" s="41"/>
      <c r="ADO44" s="41"/>
      <c r="ADP44" s="41"/>
      <c r="ADQ44" s="41"/>
      <c r="ADR44" s="41"/>
      <c r="ADS44" s="41"/>
      <c r="ADT44" s="41"/>
      <c r="ADU44" s="41"/>
      <c r="ADV44" s="41"/>
      <c r="ADW44" s="41"/>
      <c r="ADX44" s="41"/>
      <c r="ADY44" s="41"/>
      <c r="ADZ44" s="41"/>
      <c r="AEA44" s="41"/>
      <c r="AEB44" s="41"/>
      <c r="AEC44" s="41"/>
      <c r="AED44" s="41"/>
      <c r="AEE44" s="41"/>
      <c r="AEF44" s="41"/>
      <c r="AEG44" s="41"/>
      <c r="AEH44" s="41"/>
      <c r="AEI44" s="41"/>
      <c r="AEJ44" s="41"/>
      <c r="AEK44" s="41"/>
      <c r="AEL44" s="41"/>
      <c r="AEM44" s="41"/>
      <c r="AEN44" s="41"/>
      <c r="AEO44" s="41"/>
      <c r="AEP44" s="41"/>
      <c r="AEQ44" s="41"/>
      <c r="AER44" s="41"/>
      <c r="AES44" s="41"/>
      <c r="AET44" s="41"/>
      <c r="AEU44" s="41"/>
      <c r="AEV44" s="41"/>
      <c r="AEW44" s="41"/>
      <c r="AEX44" s="41"/>
      <c r="AEY44" s="41"/>
      <c r="AEZ44" s="41"/>
      <c r="AFA44" s="41"/>
      <c r="AFB44" s="41"/>
      <c r="AFC44" s="41"/>
      <c r="AFD44" s="41"/>
      <c r="AFE44" s="41"/>
      <c r="AFF44" s="41"/>
      <c r="AFG44" s="41"/>
      <c r="AFH44" s="41"/>
      <c r="AFI44" s="41"/>
      <c r="AFJ44" s="41"/>
      <c r="AFK44" s="41"/>
      <c r="AFL44" s="41"/>
      <c r="AFM44" s="41"/>
      <c r="AFN44" s="41"/>
      <c r="AFO44" s="41"/>
      <c r="AFP44" s="41"/>
      <c r="AFQ44" s="41"/>
      <c r="AFR44" s="41"/>
      <c r="AFS44" s="41"/>
      <c r="AFT44" s="41"/>
      <c r="AFU44" s="41"/>
      <c r="AFV44" s="41"/>
      <c r="AFW44" s="41"/>
      <c r="AFX44" s="41"/>
      <c r="AFY44" s="41"/>
      <c r="AFZ44" s="41"/>
      <c r="AGA44" s="41"/>
      <c r="AGB44" s="41"/>
      <c r="AGC44" s="41"/>
      <c r="AGD44" s="41"/>
      <c r="AGE44" s="41"/>
      <c r="AGF44" s="41"/>
      <c r="AGG44" s="41"/>
      <c r="AGH44" s="41"/>
      <c r="AGI44" s="41"/>
      <c r="AGJ44" s="41"/>
      <c r="AGK44" s="41"/>
      <c r="AGL44" s="41"/>
      <c r="AGM44" s="41"/>
      <c r="AGN44" s="41"/>
      <c r="AGO44" s="41"/>
      <c r="AGP44" s="41"/>
      <c r="AGQ44" s="41"/>
      <c r="AGR44" s="41"/>
      <c r="AGS44" s="41"/>
      <c r="AGT44" s="41"/>
      <c r="AGU44" s="41"/>
      <c r="AGV44" s="41"/>
      <c r="AGW44" s="41"/>
      <c r="AGX44" s="41"/>
      <c r="AGY44" s="41"/>
      <c r="AGZ44" s="41"/>
      <c r="AHA44" s="41"/>
      <c r="AHB44" s="41"/>
      <c r="AHC44" s="41"/>
      <c r="AHD44" s="41"/>
      <c r="AHE44" s="41"/>
      <c r="AHF44" s="41"/>
      <c r="AHG44" s="41"/>
      <c r="AHH44" s="41"/>
      <c r="AHI44" s="41"/>
      <c r="AHJ44" s="41"/>
      <c r="AHK44" s="41"/>
      <c r="AHL44" s="41"/>
      <c r="AHM44" s="41"/>
      <c r="AHN44" s="41"/>
      <c r="AHO44" s="41"/>
      <c r="AHP44" s="41"/>
      <c r="AHQ44" s="41"/>
      <c r="AHR44" s="41"/>
      <c r="AHS44" s="41"/>
      <c r="AHT44" s="41"/>
      <c r="AHU44" s="41"/>
      <c r="AHV44" s="41"/>
      <c r="AHW44" s="41"/>
      <c r="AHX44" s="41"/>
      <c r="AHY44" s="41"/>
      <c r="AHZ44" s="41"/>
      <c r="AIA44" s="41"/>
      <c r="AIB44" s="41"/>
      <c r="AIC44" s="41"/>
      <c r="AID44" s="41"/>
      <c r="AIE44" s="41"/>
      <c r="AIF44" s="41"/>
      <c r="AIG44" s="41"/>
      <c r="AIH44" s="41"/>
      <c r="AII44" s="41"/>
      <c r="AIJ44" s="41"/>
      <c r="AIK44" s="41"/>
      <c r="AIL44" s="41"/>
      <c r="AIM44" s="41"/>
      <c r="AIN44" s="41"/>
      <c r="AIO44" s="41"/>
      <c r="AIP44" s="41"/>
      <c r="AIQ44" s="41"/>
      <c r="AIR44" s="41"/>
      <c r="AIS44" s="41"/>
      <c r="AIT44" s="41"/>
      <c r="AIU44" s="41"/>
      <c r="AIV44" s="41"/>
      <c r="AIW44" s="41"/>
      <c r="AIX44" s="41"/>
      <c r="AIY44" s="41"/>
      <c r="AIZ44" s="41"/>
      <c r="AJA44" s="41"/>
      <c r="AJB44" s="41"/>
      <c r="AJC44" s="41"/>
      <c r="AJD44" s="41"/>
      <c r="AJE44" s="41"/>
      <c r="AJF44" s="41"/>
      <c r="AJG44" s="41"/>
      <c r="AJH44" s="41"/>
      <c r="AJI44" s="41"/>
      <c r="AJJ44" s="41"/>
      <c r="AJK44" s="41"/>
      <c r="AJL44" s="41"/>
      <c r="AJM44" s="41"/>
      <c r="AJN44" s="41"/>
      <c r="AJO44" s="41"/>
      <c r="AJP44" s="41"/>
      <c r="AJQ44" s="41"/>
      <c r="AJR44" s="41"/>
      <c r="AJS44" s="41"/>
      <c r="AJT44" s="41"/>
      <c r="AJU44" s="41"/>
      <c r="AJV44" s="41"/>
      <c r="AJW44" s="41"/>
      <c r="AJX44" s="41"/>
      <c r="AJY44" s="41"/>
      <c r="AJZ44" s="41"/>
      <c r="AKA44" s="41"/>
      <c r="AKB44" s="41"/>
      <c r="AKC44" s="41"/>
      <c r="AKD44" s="41"/>
      <c r="AKE44" s="41"/>
      <c r="AKF44" s="41"/>
      <c r="AKG44" s="41"/>
      <c r="AKH44" s="41"/>
      <c r="AKI44" s="41"/>
      <c r="AKJ44" s="41"/>
      <c r="AKK44" s="41"/>
      <c r="AKL44" s="41"/>
      <c r="AKM44" s="41"/>
      <c r="AKN44" s="41"/>
      <c r="AKO44" s="41"/>
      <c r="AKP44" s="41"/>
      <c r="AKQ44" s="41"/>
      <c r="AKR44" s="41"/>
      <c r="AKS44" s="41"/>
      <c r="AKT44" s="41"/>
      <c r="AKU44" s="41"/>
      <c r="AKV44" s="41"/>
      <c r="AKW44" s="41"/>
      <c r="AKX44" s="41"/>
      <c r="AKY44" s="41"/>
      <c r="AKZ44" s="41"/>
      <c r="ALA44" s="41"/>
      <c r="ALB44" s="41"/>
      <c r="ALC44" s="41"/>
      <c r="ALD44" s="41"/>
      <c r="ALE44" s="41"/>
      <c r="ALF44" s="41"/>
      <c r="ALG44" s="41"/>
      <c r="ALH44" s="41"/>
      <c r="ALI44" s="41"/>
      <c r="ALJ44" s="41"/>
      <c r="ALK44" s="41"/>
      <c r="ALL44" s="41"/>
      <c r="ALM44" s="41"/>
      <c r="ALN44" s="41"/>
      <c r="ALO44" s="41"/>
      <c r="ALP44" s="41"/>
      <c r="ALQ44" s="41"/>
      <c r="ALR44" s="41"/>
      <c r="ALS44" s="41"/>
      <c r="ALT44" s="41"/>
      <c r="ALU44" s="41"/>
      <c r="ALV44" s="41"/>
      <c r="ALW44" s="41"/>
      <c r="ALX44" s="41"/>
      <c r="ALY44" s="41"/>
      <c r="ALZ44" s="41"/>
      <c r="AMA44" s="41"/>
      <c r="AMB44" s="41"/>
      <c r="AMC44" s="41"/>
      <c r="AMD44" s="41"/>
      <c r="AME44" s="41"/>
      <c r="AMF44" s="41"/>
      <c r="AMG44" s="41"/>
      <c r="AMH44" s="41"/>
      <c r="AMI44" s="41"/>
      <c r="AMJ44" s="41"/>
      <c r="AMK44" s="41"/>
    </row>
    <row r="45" spans="1:1025" s="42" customFormat="1" ht="18" customHeight="1">
      <c r="A45" s="1"/>
      <c r="B45" s="35" t="s">
        <v>60</v>
      </c>
      <c r="C45" s="30" t="s">
        <v>31</v>
      </c>
      <c r="D45" s="45" t="s">
        <v>162</v>
      </c>
      <c r="E45" s="36" t="s">
        <v>61</v>
      </c>
      <c r="F45" s="30" t="s">
        <v>36</v>
      </c>
      <c r="G45" s="31">
        <v>10</v>
      </c>
      <c r="H45" s="31">
        <v>4.49</v>
      </c>
      <c r="I45" s="31">
        <f t="shared" si="0"/>
        <v>44.900000000000006</v>
      </c>
      <c r="J45" s="31"/>
      <c r="K45" s="3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  <c r="ABB45" s="41"/>
      <c r="ABC45" s="41"/>
      <c r="ABD45" s="41"/>
      <c r="ABE45" s="41"/>
      <c r="ABF45" s="41"/>
      <c r="ABG45" s="41"/>
      <c r="ABH45" s="41"/>
      <c r="ABI45" s="41"/>
      <c r="ABJ45" s="41"/>
      <c r="ABK45" s="41"/>
      <c r="ABL45" s="41"/>
      <c r="ABM45" s="41"/>
      <c r="ABN45" s="41"/>
      <c r="ABO45" s="41"/>
      <c r="ABP45" s="41"/>
      <c r="ABQ45" s="41"/>
      <c r="ABR45" s="41"/>
      <c r="ABS45" s="41"/>
      <c r="ABT45" s="41"/>
      <c r="ABU45" s="41"/>
      <c r="ABV45" s="41"/>
      <c r="ABW45" s="41"/>
      <c r="ABX45" s="41"/>
      <c r="ABY45" s="41"/>
      <c r="ABZ45" s="41"/>
      <c r="ACA45" s="41"/>
      <c r="ACB45" s="41"/>
      <c r="ACC45" s="41"/>
      <c r="ACD45" s="41"/>
      <c r="ACE45" s="41"/>
      <c r="ACF45" s="41"/>
      <c r="ACG45" s="41"/>
      <c r="ACH45" s="41"/>
      <c r="ACI45" s="41"/>
      <c r="ACJ45" s="41"/>
      <c r="ACK45" s="41"/>
      <c r="ACL45" s="41"/>
      <c r="ACM45" s="41"/>
      <c r="ACN45" s="41"/>
      <c r="ACO45" s="41"/>
      <c r="ACP45" s="41"/>
      <c r="ACQ45" s="41"/>
      <c r="ACR45" s="41"/>
      <c r="ACS45" s="41"/>
      <c r="ACT45" s="41"/>
      <c r="ACU45" s="41"/>
      <c r="ACV45" s="41"/>
      <c r="ACW45" s="41"/>
      <c r="ACX45" s="41"/>
      <c r="ACY45" s="41"/>
      <c r="ACZ45" s="41"/>
      <c r="ADA45" s="41"/>
      <c r="ADB45" s="41"/>
      <c r="ADC45" s="41"/>
      <c r="ADD45" s="41"/>
      <c r="ADE45" s="41"/>
      <c r="ADF45" s="41"/>
      <c r="ADG45" s="41"/>
      <c r="ADH45" s="41"/>
      <c r="ADI45" s="41"/>
      <c r="ADJ45" s="41"/>
      <c r="ADK45" s="41"/>
      <c r="ADL45" s="41"/>
      <c r="ADM45" s="41"/>
      <c r="ADN45" s="41"/>
      <c r="ADO45" s="41"/>
      <c r="ADP45" s="41"/>
      <c r="ADQ45" s="41"/>
      <c r="ADR45" s="41"/>
      <c r="ADS45" s="41"/>
      <c r="ADT45" s="41"/>
      <c r="ADU45" s="41"/>
      <c r="ADV45" s="41"/>
      <c r="ADW45" s="41"/>
      <c r="ADX45" s="41"/>
      <c r="ADY45" s="41"/>
      <c r="ADZ45" s="41"/>
      <c r="AEA45" s="41"/>
      <c r="AEB45" s="41"/>
      <c r="AEC45" s="41"/>
      <c r="AED45" s="41"/>
      <c r="AEE45" s="41"/>
      <c r="AEF45" s="41"/>
      <c r="AEG45" s="41"/>
      <c r="AEH45" s="41"/>
      <c r="AEI45" s="41"/>
      <c r="AEJ45" s="41"/>
      <c r="AEK45" s="41"/>
      <c r="AEL45" s="41"/>
      <c r="AEM45" s="41"/>
      <c r="AEN45" s="41"/>
      <c r="AEO45" s="41"/>
      <c r="AEP45" s="41"/>
      <c r="AEQ45" s="41"/>
      <c r="AER45" s="41"/>
      <c r="AES45" s="41"/>
      <c r="AET45" s="41"/>
      <c r="AEU45" s="41"/>
      <c r="AEV45" s="41"/>
      <c r="AEW45" s="41"/>
      <c r="AEX45" s="41"/>
      <c r="AEY45" s="41"/>
      <c r="AEZ45" s="41"/>
      <c r="AFA45" s="41"/>
      <c r="AFB45" s="41"/>
      <c r="AFC45" s="41"/>
      <c r="AFD45" s="41"/>
      <c r="AFE45" s="41"/>
      <c r="AFF45" s="41"/>
      <c r="AFG45" s="41"/>
      <c r="AFH45" s="41"/>
      <c r="AFI45" s="41"/>
      <c r="AFJ45" s="41"/>
      <c r="AFK45" s="41"/>
      <c r="AFL45" s="41"/>
      <c r="AFM45" s="41"/>
      <c r="AFN45" s="41"/>
      <c r="AFO45" s="41"/>
      <c r="AFP45" s="41"/>
      <c r="AFQ45" s="41"/>
      <c r="AFR45" s="41"/>
      <c r="AFS45" s="41"/>
      <c r="AFT45" s="41"/>
      <c r="AFU45" s="41"/>
      <c r="AFV45" s="41"/>
      <c r="AFW45" s="41"/>
      <c r="AFX45" s="41"/>
      <c r="AFY45" s="41"/>
      <c r="AFZ45" s="41"/>
      <c r="AGA45" s="41"/>
      <c r="AGB45" s="41"/>
      <c r="AGC45" s="41"/>
      <c r="AGD45" s="41"/>
      <c r="AGE45" s="41"/>
      <c r="AGF45" s="41"/>
      <c r="AGG45" s="41"/>
      <c r="AGH45" s="41"/>
      <c r="AGI45" s="41"/>
      <c r="AGJ45" s="41"/>
      <c r="AGK45" s="41"/>
      <c r="AGL45" s="41"/>
      <c r="AGM45" s="41"/>
      <c r="AGN45" s="41"/>
      <c r="AGO45" s="41"/>
      <c r="AGP45" s="41"/>
      <c r="AGQ45" s="41"/>
      <c r="AGR45" s="41"/>
      <c r="AGS45" s="41"/>
      <c r="AGT45" s="41"/>
      <c r="AGU45" s="41"/>
      <c r="AGV45" s="41"/>
      <c r="AGW45" s="41"/>
      <c r="AGX45" s="41"/>
      <c r="AGY45" s="41"/>
      <c r="AGZ45" s="41"/>
      <c r="AHA45" s="41"/>
      <c r="AHB45" s="41"/>
      <c r="AHC45" s="41"/>
      <c r="AHD45" s="41"/>
      <c r="AHE45" s="41"/>
      <c r="AHF45" s="41"/>
      <c r="AHG45" s="41"/>
      <c r="AHH45" s="41"/>
      <c r="AHI45" s="41"/>
      <c r="AHJ45" s="41"/>
      <c r="AHK45" s="41"/>
      <c r="AHL45" s="41"/>
      <c r="AHM45" s="41"/>
      <c r="AHN45" s="41"/>
      <c r="AHO45" s="41"/>
      <c r="AHP45" s="41"/>
      <c r="AHQ45" s="41"/>
      <c r="AHR45" s="41"/>
      <c r="AHS45" s="41"/>
      <c r="AHT45" s="41"/>
      <c r="AHU45" s="41"/>
      <c r="AHV45" s="41"/>
      <c r="AHW45" s="41"/>
      <c r="AHX45" s="41"/>
      <c r="AHY45" s="41"/>
      <c r="AHZ45" s="41"/>
      <c r="AIA45" s="41"/>
      <c r="AIB45" s="41"/>
      <c r="AIC45" s="41"/>
      <c r="AID45" s="41"/>
      <c r="AIE45" s="41"/>
      <c r="AIF45" s="41"/>
      <c r="AIG45" s="41"/>
      <c r="AIH45" s="41"/>
      <c r="AII45" s="41"/>
      <c r="AIJ45" s="41"/>
      <c r="AIK45" s="41"/>
      <c r="AIL45" s="41"/>
      <c r="AIM45" s="41"/>
      <c r="AIN45" s="41"/>
      <c r="AIO45" s="41"/>
      <c r="AIP45" s="41"/>
      <c r="AIQ45" s="41"/>
      <c r="AIR45" s="41"/>
      <c r="AIS45" s="41"/>
      <c r="AIT45" s="41"/>
      <c r="AIU45" s="41"/>
      <c r="AIV45" s="41"/>
      <c r="AIW45" s="41"/>
      <c r="AIX45" s="41"/>
      <c r="AIY45" s="41"/>
      <c r="AIZ45" s="41"/>
      <c r="AJA45" s="41"/>
      <c r="AJB45" s="41"/>
      <c r="AJC45" s="41"/>
      <c r="AJD45" s="41"/>
      <c r="AJE45" s="41"/>
      <c r="AJF45" s="41"/>
      <c r="AJG45" s="41"/>
      <c r="AJH45" s="41"/>
      <c r="AJI45" s="41"/>
      <c r="AJJ45" s="41"/>
      <c r="AJK45" s="41"/>
      <c r="AJL45" s="41"/>
      <c r="AJM45" s="41"/>
      <c r="AJN45" s="41"/>
      <c r="AJO45" s="41"/>
      <c r="AJP45" s="41"/>
      <c r="AJQ45" s="41"/>
      <c r="AJR45" s="41"/>
      <c r="AJS45" s="41"/>
      <c r="AJT45" s="41"/>
      <c r="AJU45" s="41"/>
      <c r="AJV45" s="41"/>
      <c r="AJW45" s="41"/>
      <c r="AJX45" s="41"/>
      <c r="AJY45" s="41"/>
      <c r="AJZ45" s="41"/>
      <c r="AKA45" s="41"/>
      <c r="AKB45" s="41"/>
      <c r="AKC45" s="41"/>
      <c r="AKD45" s="41"/>
      <c r="AKE45" s="41"/>
      <c r="AKF45" s="41"/>
      <c r="AKG45" s="41"/>
      <c r="AKH45" s="41"/>
      <c r="AKI45" s="41"/>
      <c r="AKJ45" s="41"/>
      <c r="AKK45" s="41"/>
      <c r="AKL45" s="41"/>
      <c r="AKM45" s="41"/>
      <c r="AKN45" s="41"/>
      <c r="AKO45" s="41"/>
      <c r="AKP45" s="41"/>
      <c r="AKQ45" s="41"/>
      <c r="AKR45" s="41"/>
      <c r="AKS45" s="41"/>
      <c r="AKT45" s="41"/>
      <c r="AKU45" s="41"/>
      <c r="AKV45" s="41"/>
      <c r="AKW45" s="41"/>
      <c r="AKX45" s="41"/>
      <c r="AKY45" s="41"/>
      <c r="AKZ45" s="41"/>
      <c r="ALA45" s="41"/>
      <c r="ALB45" s="41"/>
      <c r="ALC45" s="41"/>
      <c r="ALD45" s="41"/>
      <c r="ALE45" s="41"/>
      <c r="ALF45" s="41"/>
      <c r="ALG45" s="41"/>
      <c r="ALH45" s="41"/>
      <c r="ALI45" s="41"/>
      <c r="ALJ45" s="41"/>
      <c r="ALK45" s="41"/>
      <c r="ALL45" s="41"/>
      <c r="ALM45" s="41"/>
      <c r="ALN45" s="41"/>
      <c r="ALO45" s="41"/>
      <c r="ALP45" s="41"/>
      <c r="ALQ45" s="41"/>
      <c r="ALR45" s="41"/>
      <c r="ALS45" s="41"/>
      <c r="ALT45" s="41"/>
      <c r="ALU45" s="41"/>
      <c r="ALV45" s="41"/>
      <c r="ALW45" s="41"/>
      <c r="ALX45" s="41"/>
      <c r="ALY45" s="41"/>
      <c r="ALZ45" s="41"/>
      <c r="AMA45" s="41"/>
      <c r="AMB45" s="41"/>
      <c r="AMC45" s="41"/>
      <c r="AMD45" s="41"/>
      <c r="AME45" s="41"/>
      <c r="AMF45" s="41"/>
      <c r="AMG45" s="41"/>
      <c r="AMH45" s="41"/>
      <c r="AMI45" s="41"/>
      <c r="AMJ45" s="41"/>
      <c r="AMK45" s="41"/>
    </row>
    <row r="46" spans="1:1025" s="42" customFormat="1" ht="18" customHeight="1">
      <c r="A46" s="1"/>
      <c r="B46" s="35" t="s">
        <v>62</v>
      </c>
      <c r="C46" s="30" t="s">
        <v>31</v>
      </c>
      <c r="D46" s="45" t="s">
        <v>163</v>
      </c>
      <c r="E46" s="36" t="s">
        <v>63</v>
      </c>
      <c r="F46" s="30" t="s">
        <v>36</v>
      </c>
      <c r="G46" s="31">
        <v>4</v>
      </c>
      <c r="H46" s="31">
        <v>7.78</v>
      </c>
      <c r="I46" s="31">
        <f t="shared" si="0"/>
        <v>31.12</v>
      </c>
      <c r="J46" s="31"/>
      <c r="K46" s="3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  <c r="WX46" s="41"/>
      <c r="WY46" s="41"/>
      <c r="WZ46" s="41"/>
      <c r="XA46" s="41"/>
      <c r="XB46" s="41"/>
      <c r="XC46" s="41"/>
      <c r="XD46" s="41"/>
      <c r="XE46" s="41"/>
      <c r="XF46" s="41"/>
      <c r="XG46" s="41"/>
      <c r="XH46" s="41"/>
      <c r="XI46" s="41"/>
      <c r="XJ46" s="41"/>
      <c r="XK46" s="41"/>
      <c r="XL46" s="41"/>
      <c r="XM46" s="41"/>
      <c r="XN46" s="41"/>
      <c r="XO46" s="41"/>
      <c r="XP46" s="41"/>
      <c r="XQ46" s="41"/>
      <c r="XR46" s="41"/>
      <c r="XS46" s="41"/>
      <c r="XT46" s="41"/>
      <c r="XU46" s="41"/>
      <c r="XV46" s="41"/>
      <c r="XW46" s="41"/>
      <c r="XX46" s="41"/>
      <c r="XY46" s="41"/>
      <c r="XZ46" s="41"/>
      <c r="YA46" s="41"/>
      <c r="YB46" s="41"/>
      <c r="YC46" s="41"/>
      <c r="YD46" s="41"/>
      <c r="YE46" s="41"/>
      <c r="YF46" s="41"/>
      <c r="YG46" s="41"/>
      <c r="YH46" s="41"/>
      <c r="YI46" s="41"/>
      <c r="YJ46" s="41"/>
      <c r="YK46" s="41"/>
      <c r="YL46" s="41"/>
      <c r="YM46" s="41"/>
      <c r="YN46" s="41"/>
      <c r="YO46" s="41"/>
      <c r="YP46" s="41"/>
      <c r="YQ46" s="41"/>
      <c r="YR46" s="41"/>
      <c r="YS46" s="41"/>
      <c r="YT46" s="41"/>
      <c r="YU46" s="41"/>
      <c r="YV46" s="41"/>
      <c r="YW46" s="41"/>
      <c r="YX46" s="41"/>
      <c r="YY46" s="41"/>
      <c r="YZ46" s="41"/>
      <c r="ZA46" s="41"/>
      <c r="ZB46" s="41"/>
      <c r="ZC46" s="41"/>
      <c r="ZD46" s="41"/>
      <c r="ZE46" s="41"/>
      <c r="ZF46" s="41"/>
      <c r="ZG46" s="41"/>
      <c r="ZH46" s="41"/>
      <c r="ZI46" s="41"/>
      <c r="ZJ46" s="41"/>
      <c r="ZK46" s="41"/>
      <c r="ZL46" s="41"/>
      <c r="ZM46" s="41"/>
      <c r="ZN46" s="41"/>
      <c r="ZO46" s="41"/>
      <c r="ZP46" s="41"/>
      <c r="ZQ46" s="41"/>
      <c r="ZR46" s="41"/>
      <c r="ZS46" s="41"/>
      <c r="ZT46" s="41"/>
      <c r="ZU46" s="41"/>
      <c r="ZV46" s="41"/>
      <c r="ZW46" s="41"/>
      <c r="ZX46" s="41"/>
      <c r="ZY46" s="41"/>
      <c r="ZZ46" s="41"/>
      <c r="AAA46" s="41"/>
      <c r="AAB46" s="41"/>
      <c r="AAC46" s="41"/>
      <c r="AAD46" s="41"/>
      <c r="AAE46" s="41"/>
      <c r="AAF46" s="41"/>
      <c r="AAG46" s="41"/>
      <c r="AAH46" s="41"/>
      <c r="AAI46" s="41"/>
      <c r="AAJ46" s="41"/>
      <c r="AAK46" s="41"/>
      <c r="AAL46" s="41"/>
      <c r="AAM46" s="41"/>
      <c r="AAN46" s="41"/>
      <c r="AAO46" s="41"/>
      <c r="AAP46" s="41"/>
      <c r="AAQ46" s="41"/>
      <c r="AAR46" s="41"/>
      <c r="AAS46" s="41"/>
      <c r="AAT46" s="41"/>
      <c r="AAU46" s="41"/>
      <c r="AAV46" s="41"/>
      <c r="AAW46" s="41"/>
      <c r="AAX46" s="41"/>
      <c r="AAY46" s="41"/>
      <c r="AAZ46" s="41"/>
      <c r="ABA46" s="41"/>
      <c r="ABB46" s="41"/>
      <c r="ABC46" s="41"/>
      <c r="ABD46" s="41"/>
      <c r="ABE46" s="41"/>
      <c r="ABF46" s="41"/>
      <c r="ABG46" s="41"/>
      <c r="ABH46" s="41"/>
      <c r="ABI46" s="41"/>
      <c r="ABJ46" s="41"/>
      <c r="ABK46" s="41"/>
      <c r="ABL46" s="41"/>
      <c r="ABM46" s="41"/>
      <c r="ABN46" s="41"/>
      <c r="ABO46" s="41"/>
      <c r="ABP46" s="41"/>
      <c r="ABQ46" s="41"/>
      <c r="ABR46" s="41"/>
      <c r="ABS46" s="41"/>
      <c r="ABT46" s="41"/>
      <c r="ABU46" s="41"/>
      <c r="ABV46" s="41"/>
      <c r="ABW46" s="41"/>
      <c r="ABX46" s="41"/>
      <c r="ABY46" s="41"/>
      <c r="ABZ46" s="41"/>
      <c r="ACA46" s="41"/>
      <c r="ACB46" s="41"/>
      <c r="ACC46" s="41"/>
      <c r="ACD46" s="41"/>
      <c r="ACE46" s="41"/>
      <c r="ACF46" s="41"/>
      <c r="ACG46" s="41"/>
      <c r="ACH46" s="41"/>
      <c r="ACI46" s="41"/>
      <c r="ACJ46" s="41"/>
      <c r="ACK46" s="41"/>
      <c r="ACL46" s="41"/>
      <c r="ACM46" s="41"/>
      <c r="ACN46" s="41"/>
      <c r="ACO46" s="41"/>
      <c r="ACP46" s="41"/>
      <c r="ACQ46" s="41"/>
      <c r="ACR46" s="41"/>
      <c r="ACS46" s="41"/>
      <c r="ACT46" s="41"/>
      <c r="ACU46" s="41"/>
      <c r="ACV46" s="41"/>
      <c r="ACW46" s="41"/>
      <c r="ACX46" s="41"/>
      <c r="ACY46" s="41"/>
      <c r="ACZ46" s="41"/>
      <c r="ADA46" s="41"/>
      <c r="ADB46" s="41"/>
      <c r="ADC46" s="41"/>
      <c r="ADD46" s="41"/>
      <c r="ADE46" s="41"/>
      <c r="ADF46" s="41"/>
      <c r="ADG46" s="41"/>
      <c r="ADH46" s="41"/>
      <c r="ADI46" s="41"/>
      <c r="ADJ46" s="41"/>
      <c r="ADK46" s="41"/>
      <c r="ADL46" s="41"/>
      <c r="ADM46" s="41"/>
      <c r="ADN46" s="41"/>
      <c r="ADO46" s="41"/>
      <c r="ADP46" s="41"/>
      <c r="ADQ46" s="41"/>
      <c r="ADR46" s="41"/>
      <c r="ADS46" s="41"/>
      <c r="ADT46" s="41"/>
      <c r="ADU46" s="41"/>
      <c r="ADV46" s="41"/>
      <c r="ADW46" s="41"/>
      <c r="ADX46" s="41"/>
      <c r="ADY46" s="41"/>
      <c r="ADZ46" s="41"/>
      <c r="AEA46" s="41"/>
      <c r="AEB46" s="41"/>
      <c r="AEC46" s="41"/>
      <c r="AED46" s="41"/>
      <c r="AEE46" s="41"/>
      <c r="AEF46" s="41"/>
      <c r="AEG46" s="41"/>
      <c r="AEH46" s="41"/>
      <c r="AEI46" s="41"/>
      <c r="AEJ46" s="41"/>
      <c r="AEK46" s="41"/>
      <c r="AEL46" s="41"/>
      <c r="AEM46" s="41"/>
      <c r="AEN46" s="41"/>
      <c r="AEO46" s="41"/>
      <c r="AEP46" s="41"/>
      <c r="AEQ46" s="41"/>
      <c r="AER46" s="41"/>
      <c r="AES46" s="41"/>
      <c r="AET46" s="41"/>
      <c r="AEU46" s="41"/>
      <c r="AEV46" s="41"/>
      <c r="AEW46" s="41"/>
      <c r="AEX46" s="41"/>
      <c r="AEY46" s="41"/>
      <c r="AEZ46" s="41"/>
      <c r="AFA46" s="41"/>
      <c r="AFB46" s="41"/>
      <c r="AFC46" s="41"/>
      <c r="AFD46" s="41"/>
      <c r="AFE46" s="41"/>
      <c r="AFF46" s="41"/>
      <c r="AFG46" s="41"/>
      <c r="AFH46" s="41"/>
      <c r="AFI46" s="41"/>
      <c r="AFJ46" s="41"/>
      <c r="AFK46" s="41"/>
      <c r="AFL46" s="41"/>
      <c r="AFM46" s="41"/>
      <c r="AFN46" s="41"/>
      <c r="AFO46" s="41"/>
      <c r="AFP46" s="41"/>
      <c r="AFQ46" s="41"/>
      <c r="AFR46" s="41"/>
      <c r="AFS46" s="41"/>
      <c r="AFT46" s="41"/>
      <c r="AFU46" s="41"/>
      <c r="AFV46" s="41"/>
      <c r="AFW46" s="41"/>
      <c r="AFX46" s="41"/>
      <c r="AFY46" s="41"/>
      <c r="AFZ46" s="41"/>
      <c r="AGA46" s="41"/>
      <c r="AGB46" s="41"/>
      <c r="AGC46" s="41"/>
      <c r="AGD46" s="41"/>
      <c r="AGE46" s="41"/>
      <c r="AGF46" s="41"/>
      <c r="AGG46" s="41"/>
      <c r="AGH46" s="41"/>
      <c r="AGI46" s="41"/>
      <c r="AGJ46" s="41"/>
      <c r="AGK46" s="41"/>
      <c r="AGL46" s="41"/>
      <c r="AGM46" s="41"/>
      <c r="AGN46" s="41"/>
      <c r="AGO46" s="41"/>
      <c r="AGP46" s="41"/>
      <c r="AGQ46" s="41"/>
      <c r="AGR46" s="41"/>
      <c r="AGS46" s="41"/>
      <c r="AGT46" s="41"/>
      <c r="AGU46" s="41"/>
      <c r="AGV46" s="41"/>
      <c r="AGW46" s="41"/>
      <c r="AGX46" s="41"/>
      <c r="AGY46" s="41"/>
      <c r="AGZ46" s="41"/>
      <c r="AHA46" s="41"/>
      <c r="AHB46" s="41"/>
      <c r="AHC46" s="41"/>
      <c r="AHD46" s="41"/>
      <c r="AHE46" s="41"/>
      <c r="AHF46" s="41"/>
      <c r="AHG46" s="41"/>
      <c r="AHH46" s="41"/>
      <c r="AHI46" s="41"/>
      <c r="AHJ46" s="41"/>
      <c r="AHK46" s="41"/>
      <c r="AHL46" s="41"/>
      <c r="AHM46" s="41"/>
      <c r="AHN46" s="41"/>
      <c r="AHO46" s="41"/>
      <c r="AHP46" s="41"/>
      <c r="AHQ46" s="41"/>
      <c r="AHR46" s="41"/>
      <c r="AHS46" s="41"/>
      <c r="AHT46" s="41"/>
      <c r="AHU46" s="41"/>
      <c r="AHV46" s="41"/>
      <c r="AHW46" s="41"/>
      <c r="AHX46" s="41"/>
      <c r="AHY46" s="41"/>
      <c r="AHZ46" s="41"/>
      <c r="AIA46" s="41"/>
      <c r="AIB46" s="41"/>
      <c r="AIC46" s="41"/>
      <c r="AID46" s="41"/>
      <c r="AIE46" s="41"/>
      <c r="AIF46" s="41"/>
      <c r="AIG46" s="41"/>
      <c r="AIH46" s="41"/>
      <c r="AII46" s="41"/>
      <c r="AIJ46" s="41"/>
      <c r="AIK46" s="41"/>
      <c r="AIL46" s="41"/>
      <c r="AIM46" s="41"/>
      <c r="AIN46" s="41"/>
      <c r="AIO46" s="41"/>
      <c r="AIP46" s="41"/>
      <c r="AIQ46" s="41"/>
      <c r="AIR46" s="41"/>
      <c r="AIS46" s="41"/>
      <c r="AIT46" s="41"/>
      <c r="AIU46" s="41"/>
      <c r="AIV46" s="41"/>
      <c r="AIW46" s="41"/>
      <c r="AIX46" s="41"/>
      <c r="AIY46" s="41"/>
      <c r="AIZ46" s="41"/>
      <c r="AJA46" s="41"/>
      <c r="AJB46" s="41"/>
      <c r="AJC46" s="41"/>
      <c r="AJD46" s="41"/>
      <c r="AJE46" s="41"/>
      <c r="AJF46" s="41"/>
      <c r="AJG46" s="41"/>
      <c r="AJH46" s="41"/>
      <c r="AJI46" s="41"/>
      <c r="AJJ46" s="41"/>
      <c r="AJK46" s="41"/>
      <c r="AJL46" s="41"/>
      <c r="AJM46" s="41"/>
      <c r="AJN46" s="41"/>
      <c r="AJO46" s="41"/>
      <c r="AJP46" s="41"/>
      <c r="AJQ46" s="41"/>
      <c r="AJR46" s="41"/>
      <c r="AJS46" s="41"/>
      <c r="AJT46" s="41"/>
      <c r="AJU46" s="41"/>
      <c r="AJV46" s="41"/>
      <c r="AJW46" s="41"/>
      <c r="AJX46" s="41"/>
      <c r="AJY46" s="41"/>
      <c r="AJZ46" s="41"/>
      <c r="AKA46" s="41"/>
      <c r="AKB46" s="41"/>
      <c r="AKC46" s="41"/>
      <c r="AKD46" s="41"/>
      <c r="AKE46" s="41"/>
      <c r="AKF46" s="41"/>
      <c r="AKG46" s="41"/>
      <c r="AKH46" s="41"/>
      <c r="AKI46" s="41"/>
      <c r="AKJ46" s="41"/>
      <c r="AKK46" s="41"/>
      <c r="AKL46" s="41"/>
      <c r="AKM46" s="41"/>
      <c r="AKN46" s="41"/>
      <c r="AKO46" s="41"/>
      <c r="AKP46" s="41"/>
      <c r="AKQ46" s="41"/>
      <c r="AKR46" s="41"/>
      <c r="AKS46" s="41"/>
      <c r="AKT46" s="41"/>
      <c r="AKU46" s="41"/>
      <c r="AKV46" s="41"/>
      <c r="AKW46" s="41"/>
      <c r="AKX46" s="41"/>
      <c r="AKY46" s="41"/>
      <c r="AKZ46" s="41"/>
      <c r="ALA46" s="41"/>
      <c r="ALB46" s="41"/>
      <c r="ALC46" s="41"/>
      <c r="ALD46" s="41"/>
      <c r="ALE46" s="41"/>
      <c r="ALF46" s="41"/>
      <c r="ALG46" s="41"/>
      <c r="ALH46" s="41"/>
      <c r="ALI46" s="41"/>
      <c r="ALJ46" s="41"/>
      <c r="ALK46" s="41"/>
      <c r="ALL46" s="41"/>
      <c r="ALM46" s="41"/>
      <c r="ALN46" s="41"/>
      <c r="ALO46" s="41"/>
      <c r="ALP46" s="41"/>
      <c r="ALQ46" s="41"/>
      <c r="ALR46" s="41"/>
      <c r="ALS46" s="41"/>
      <c r="ALT46" s="41"/>
      <c r="ALU46" s="41"/>
      <c r="ALV46" s="41"/>
      <c r="ALW46" s="41"/>
      <c r="ALX46" s="41"/>
      <c r="ALY46" s="41"/>
      <c r="ALZ46" s="41"/>
      <c r="AMA46" s="41"/>
      <c r="AMB46" s="41"/>
      <c r="AMC46" s="41"/>
      <c r="AMD46" s="41"/>
      <c r="AME46" s="41"/>
      <c r="AMF46" s="41"/>
      <c r="AMG46" s="41"/>
      <c r="AMH46" s="41"/>
      <c r="AMI46" s="41"/>
      <c r="AMJ46" s="41"/>
      <c r="AMK46" s="41"/>
    </row>
    <row r="47" spans="1:1025" s="42" customFormat="1" ht="18" customHeight="1">
      <c r="A47" s="1"/>
      <c r="B47" s="35" t="s">
        <v>122</v>
      </c>
      <c r="C47" s="30" t="s">
        <v>23</v>
      </c>
      <c r="D47" s="45">
        <v>91990</v>
      </c>
      <c r="E47" s="36" t="s">
        <v>65</v>
      </c>
      <c r="F47" s="30" t="s">
        <v>36</v>
      </c>
      <c r="G47" s="31">
        <v>58</v>
      </c>
      <c r="H47" s="31">
        <v>24.82</v>
      </c>
      <c r="I47" s="31">
        <f t="shared" si="0"/>
        <v>1439.56</v>
      </c>
      <c r="J47" s="31"/>
      <c r="K47" s="3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  <c r="ALK47" s="41"/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  <c r="ALV47" s="41"/>
      <c r="ALW47" s="41"/>
      <c r="ALX47" s="41"/>
      <c r="ALY47" s="41"/>
      <c r="ALZ47" s="41"/>
      <c r="AMA47" s="41"/>
      <c r="AMB47" s="41"/>
      <c r="AMC47" s="41"/>
      <c r="AMD47" s="41"/>
      <c r="AME47" s="41"/>
      <c r="AMF47" s="41"/>
      <c r="AMG47" s="41"/>
      <c r="AMH47" s="41"/>
      <c r="AMI47" s="41"/>
      <c r="AMJ47" s="41"/>
      <c r="AMK47" s="41"/>
    </row>
    <row r="48" spans="1:1025" s="42" customFormat="1" ht="18" customHeight="1">
      <c r="A48" s="1"/>
      <c r="B48" s="35" t="s">
        <v>64</v>
      </c>
      <c r="C48" s="49" t="s">
        <v>23</v>
      </c>
      <c r="D48" s="49">
        <v>90447</v>
      </c>
      <c r="E48" s="36" t="s">
        <v>67</v>
      </c>
      <c r="F48" s="30" t="s">
        <v>68</v>
      </c>
      <c r="G48" s="31">
        <v>190</v>
      </c>
      <c r="H48" s="31">
        <v>4.5999999999999996</v>
      </c>
      <c r="I48" s="31">
        <f t="shared" si="0"/>
        <v>873.99999999999989</v>
      </c>
      <c r="J48" s="31"/>
      <c r="K48" s="3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41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  <c r="WX48" s="41"/>
      <c r="WY48" s="41"/>
      <c r="WZ48" s="41"/>
      <c r="XA48" s="41"/>
      <c r="XB48" s="41"/>
      <c r="XC48" s="41"/>
      <c r="XD48" s="41"/>
      <c r="XE48" s="41"/>
      <c r="XF48" s="41"/>
      <c r="XG48" s="41"/>
      <c r="XH48" s="41"/>
      <c r="XI48" s="41"/>
      <c r="XJ48" s="41"/>
      <c r="XK48" s="41"/>
      <c r="XL48" s="41"/>
      <c r="XM48" s="41"/>
      <c r="XN48" s="41"/>
      <c r="XO48" s="41"/>
      <c r="XP48" s="41"/>
      <c r="XQ48" s="41"/>
      <c r="XR48" s="41"/>
      <c r="XS48" s="41"/>
      <c r="XT48" s="41"/>
      <c r="XU48" s="41"/>
      <c r="XV48" s="41"/>
      <c r="XW48" s="41"/>
      <c r="XX48" s="41"/>
      <c r="XY48" s="41"/>
      <c r="XZ48" s="41"/>
      <c r="YA48" s="41"/>
      <c r="YB48" s="41"/>
      <c r="YC48" s="41"/>
      <c r="YD48" s="41"/>
      <c r="YE48" s="41"/>
      <c r="YF48" s="41"/>
      <c r="YG48" s="41"/>
      <c r="YH48" s="41"/>
      <c r="YI48" s="41"/>
      <c r="YJ48" s="41"/>
      <c r="YK48" s="41"/>
      <c r="YL48" s="41"/>
      <c r="YM48" s="41"/>
      <c r="YN48" s="41"/>
      <c r="YO48" s="41"/>
      <c r="YP48" s="41"/>
      <c r="YQ48" s="41"/>
      <c r="YR48" s="41"/>
      <c r="YS48" s="41"/>
      <c r="YT48" s="41"/>
      <c r="YU48" s="41"/>
      <c r="YV48" s="41"/>
      <c r="YW48" s="41"/>
      <c r="YX48" s="41"/>
      <c r="YY48" s="41"/>
      <c r="YZ48" s="41"/>
      <c r="ZA48" s="41"/>
      <c r="ZB48" s="41"/>
      <c r="ZC48" s="41"/>
      <c r="ZD48" s="41"/>
      <c r="ZE48" s="41"/>
      <c r="ZF48" s="41"/>
      <c r="ZG48" s="41"/>
      <c r="ZH48" s="41"/>
      <c r="ZI48" s="41"/>
      <c r="ZJ48" s="41"/>
      <c r="ZK48" s="41"/>
      <c r="ZL48" s="41"/>
      <c r="ZM48" s="41"/>
      <c r="ZN48" s="41"/>
      <c r="ZO48" s="41"/>
      <c r="ZP48" s="41"/>
      <c r="ZQ48" s="41"/>
      <c r="ZR48" s="41"/>
      <c r="ZS48" s="41"/>
      <c r="ZT48" s="41"/>
      <c r="ZU48" s="41"/>
      <c r="ZV48" s="41"/>
      <c r="ZW48" s="41"/>
      <c r="ZX48" s="41"/>
      <c r="ZY48" s="41"/>
      <c r="ZZ48" s="41"/>
      <c r="AAA48" s="41"/>
      <c r="AAB48" s="41"/>
      <c r="AAC48" s="41"/>
      <c r="AAD48" s="41"/>
      <c r="AAE48" s="41"/>
      <c r="AAF48" s="41"/>
      <c r="AAG48" s="41"/>
      <c r="AAH48" s="41"/>
      <c r="AAI48" s="41"/>
      <c r="AAJ48" s="41"/>
      <c r="AAK48" s="41"/>
      <c r="AAL48" s="41"/>
      <c r="AAM48" s="41"/>
      <c r="AAN48" s="41"/>
      <c r="AAO48" s="41"/>
      <c r="AAP48" s="41"/>
      <c r="AAQ48" s="41"/>
      <c r="AAR48" s="41"/>
      <c r="AAS48" s="41"/>
      <c r="AAT48" s="41"/>
      <c r="AAU48" s="41"/>
      <c r="AAV48" s="41"/>
      <c r="AAW48" s="41"/>
      <c r="AAX48" s="41"/>
      <c r="AAY48" s="41"/>
      <c r="AAZ48" s="41"/>
      <c r="ABA48" s="41"/>
      <c r="ABB48" s="41"/>
      <c r="ABC48" s="41"/>
      <c r="ABD48" s="41"/>
      <c r="ABE48" s="41"/>
      <c r="ABF48" s="41"/>
      <c r="ABG48" s="41"/>
      <c r="ABH48" s="41"/>
      <c r="ABI48" s="41"/>
      <c r="ABJ48" s="41"/>
      <c r="ABK48" s="41"/>
      <c r="ABL48" s="41"/>
      <c r="ABM48" s="41"/>
      <c r="ABN48" s="41"/>
      <c r="ABO48" s="41"/>
      <c r="ABP48" s="41"/>
      <c r="ABQ48" s="41"/>
      <c r="ABR48" s="41"/>
      <c r="ABS48" s="41"/>
      <c r="ABT48" s="41"/>
      <c r="ABU48" s="41"/>
      <c r="ABV48" s="41"/>
      <c r="ABW48" s="41"/>
      <c r="ABX48" s="41"/>
      <c r="ABY48" s="41"/>
      <c r="ABZ48" s="41"/>
      <c r="ACA48" s="41"/>
      <c r="ACB48" s="41"/>
      <c r="ACC48" s="41"/>
      <c r="ACD48" s="41"/>
      <c r="ACE48" s="41"/>
      <c r="ACF48" s="41"/>
      <c r="ACG48" s="41"/>
      <c r="ACH48" s="41"/>
      <c r="ACI48" s="41"/>
      <c r="ACJ48" s="41"/>
      <c r="ACK48" s="41"/>
      <c r="ACL48" s="41"/>
      <c r="ACM48" s="41"/>
      <c r="ACN48" s="41"/>
      <c r="ACO48" s="41"/>
      <c r="ACP48" s="41"/>
      <c r="ACQ48" s="41"/>
      <c r="ACR48" s="41"/>
      <c r="ACS48" s="41"/>
      <c r="ACT48" s="41"/>
      <c r="ACU48" s="41"/>
      <c r="ACV48" s="41"/>
      <c r="ACW48" s="41"/>
      <c r="ACX48" s="41"/>
      <c r="ACY48" s="41"/>
      <c r="ACZ48" s="41"/>
      <c r="ADA48" s="41"/>
      <c r="ADB48" s="41"/>
      <c r="ADC48" s="41"/>
      <c r="ADD48" s="41"/>
      <c r="ADE48" s="41"/>
      <c r="ADF48" s="41"/>
      <c r="ADG48" s="41"/>
      <c r="ADH48" s="41"/>
      <c r="ADI48" s="41"/>
      <c r="ADJ48" s="41"/>
      <c r="ADK48" s="41"/>
      <c r="ADL48" s="41"/>
      <c r="ADM48" s="41"/>
      <c r="ADN48" s="41"/>
      <c r="ADO48" s="41"/>
      <c r="ADP48" s="41"/>
      <c r="ADQ48" s="41"/>
      <c r="ADR48" s="41"/>
      <c r="ADS48" s="41"/>
      <c r="ADT48" s="41"/>
      <c r="ADU48" s="41"/>
      <c r="ADV48" s="41"/>
      <c r="ADW48" s="41"/>
      <c r="ADX48" s="41"/>
      <c r="ADY48" s="41"/>
      <c r="ADZ48" s="41"/>
      <c r="AEA48" s="41"/>
      <c r="AEB48" s="41"/>
      <c r="AEC48" s="41"/>
      <c r="AED48" s="41"/>
      <c r="AEE48" s="41"/>
      <c r="AEF48" s="41"/>
      <c r="AEG48" s="41"/>
      <c r="AEH48" s="41"/>
      <c r="AEI48" s="41"/>
      <c r="AEJ48" s="41"/>
      <c r="AEK48" s="41"/>
      <c r="AEL48" s="41"/>
      <c r="AEM48" s="41"/>
      <c r="AEN48" s="41"/>
      <c r="AEO48" s="41"/>
      <c r="AEP48" s="41"/>
      <c r="AEQ48" s="41"/>
      <c r="AER48" s="41"/>
      <c r="AES48" s="41"/>
      <c r="AET48" s="41"/>
      <c r="AEU48" s="41"/>
      <c r="AEV48" s="41"/>
      <c r="AEW48" s="41"/>
      <c r="AEX48" s="41"/>
      <c r="AEY48" s="41"/>
      <c r="AEZ48" s="41"/>
      <c r="AFA48" s="41"/>
      <c r="AFB48" s="41"/>
      <c r="AFC48" s="41"/>
      <c r="AFD48" s="41"/>
      <c r="AFE48" s="41"/>
      <c r="AFF48" s="41"/>
      <c r="AFG48" s="41"/>
      <c r="AFH48" s="41"/>
      <c r="AFI48" s="41"/>
      <c r="AFJ48" s="41"/>
      <c r="AFK48" s="41"/>
      <c r="AFL48" s="41"/>
      <c r="AFM48" s="41"/>
      <c r="AFN48" s="41"/>
      <c r="AFO48" s="41"/>
      <c r="AFP48" s="41"/>
      <c r="AFQ48" s="41"/>
      <c r="AFR48" s="41"/>
      <c r="AFS48" s="41"/>
      <c r="AFT48" s="41"/>
      <c r="AFU48" s="41"/>
      <c r="AFV48" s="41"/>
      <c r="AFW48" s="41"/>
      <c r="AFX48" s="41"/>
      <c r="AFY48" s="41"/>
      <c r="AFZ48" s="41"/>
      <c r="AGA48" s="41"/>
      <c r="AGB48" s="41"/>
      <c r="AGC48" s="41"/>
      <c r="AGD48" s="41"/>
      <c r="AGE48" s="41"/>
      <c r="AGF48" s="41"/>
      <c r="AGG48" s="41"/>
      <c r="AGH48" s="41"/>
      <c r="AGI48" s="41"/>
      <c r="AGJ48" s="41"/>
      <c r="AGK48" s="41"/>
      <c r="AGL48" s="41"/>
      <c r="AGM48" s="41"/>
      <c r="AGN48" s="41"/>
      <c r="AGO48" s="41"/>
      <c r="AGP48" s="41"/>
      <c r="AGQ48" s="41"/>
      <c r="AGR48" s="41"/>
      <c r="AGS48" s="41"/>
      <c r="AGT48" s="41"/>
      <c r="AGU48" s="41"/>
      <c r="AGV48" s="41"/>
      <c r="AGW48" s="41"/>
      <c r="AGX48" s="41"/>
      <c r="AGY48" s="41"/>
      <c r="AGZ48" s="41"/>
      <c r="AHA48" s="41"/>
      <c r="AHB48" s="41"/>
      <c r="AHC48" s="41"/>
      <c r="AHD48" s="41"/>
      <c r="AHE48" s="41"/>
      <c r="AHF48" s="41"/>
      <c r="AHG48" s="41"/>
      <c r="AHH48" s="41"/>
      <c r="AHI48" s="41"/>
      <c r="AHJ48" s="41"/>
      <c r="AHK48" s="41"/>
      <c r="AHL48" s="41"/>
      <c r="AHM48" s="41"/>
      <c r="AHN48" s="41"/>
      <c r="AHO48" s="41"/>
      <c r="AHP48" s="41"/>
      <c r="AHQ48" s="41"/>
      <c r="AHR48" s="41"/>
      <c r="AHS48" s="41"/>
      <c r="AHT48" s="41"/>
      <c r="AHU48" s="41"/>
      <c r="AHV48" s="41"/>
      <c r="AHW48" s="41"/>
      <c r="AHX48" s="41"/>
      <c r="AHY48" s="41"/>
      <c r="AHZ48" s="41"/>
      <c r="AIA48" s="41"/>
      <c r="AIB48" s="41"/>
      <c r="AIC48" s="41"/>
      <c r="AID48" s="41"/>
      <c r="AIE48" s="41"/>
      <c r="AIF48" s="41"/>
      <c r="AIG48" s="41"/>
      <c r="AIH48" s="41"/>
      <c r="AII48" s="41"/>
      <c r="AIJ48" s="41"/>
      <c r="AIK48" s="41"/>
      <c r="AIL48" s="41"/>
      <c r="AIM48" s="41"/>
      <c r="AIN48" s="41"/>
      <c r="AIO48" s="41"/>
      <c r="AIP48" s="41"/>
      <c r="AIQ48" s="41"/>
      <c r="AIR48" s="41"/>
      <c r="AIS48" s="41"/>
      <c r="AIT48" s="41"/>
      <c r="AIU48" s="41"/>
      <c r="AIV48" s="41"/>
      <c r="AIW48" s="41"/>
      <c r="AIX48" s="41"/>
      <c r="AIY48" s="41"/>
      <c r="AIZ48" s="41"/>
      <c r="AJA48" s="41"/>
      <c r="AJB48" s="41"/>
      <c r="AJC48" s="41"/>
      <c r="AJD48" s="41"/>
      <c r="AJE48" s="41"/>
      <c r="AJF48" s="41"/>
      <c r="AJG48" s="41"/>
      <c r="AJH48" s="41"/>
      <c r="AJI48" s="41"/>
      <c r="AJJ48" s="41"/>
      <c r="AJK48" s="41"/>
      <c r="AJL48" s="41"/>
      <c r="AJM48" s="41"/>
      <c r="AJN48" s="41"/>
      <c r="AJO48" s="41"/>
      <c r="AJP48" s="41"/>
      <c r="AJQ48" s="41"/>
      <c r="AJR48" s="41"/>
      <c r="AJS48" s="41"/>
      <c r="AJT48" s="41"/>
      <c r="AJU48" s="41"/>
      <c r="AJV48" s="41"/>
      <c r="AJW48" s="41"/>
      <c r="AJX48" s="41"/>
      <c r="AJY48" s="41"/>
      <c r="AJZ48" s="41"/>
      <c r="AKA48" s="41"/>
      <c r="AKB48" s="41"/>
      <c r="AKC48" s="41"/>
      <c r="AKD48" s="41"/>
      <c r="AKE48" s="41"/>
      <c r="AKF48" s="41"/>
      <c r="AKG48" s="41"/>
      <c r="AKH48" s="41"/>
      <c r="AKI48" s="41"/>
      <c r="AKJ48" s="41"/>
      <c r="AKK48" s="41"/>
      <c r="AKL48" s="41"/>
      <c r="AKM48" s="41"/>
      <c r="AKN48" s="41"/>
      <c r="AKO48" s="41"/>
      <c r="AKP48" s="41"/>
      <c r="AKQ48" s="41"/>
      <c r="AKR48" s="41"/>
      <c r="AKS48" s="41"/>
      <c r="AKT48" s="41"/>
      <c r="AKU48" s="41"/>
      <c r="AKV48" s="41"/>
      <c r="AKW48" s="41"/>
      <c r="AKX48" s="41"/>
      <c r="AKY48" s="41"/>
      <c r="AKZ48" s="41"/>
      <c r="ALA48" s="41"/>
      <c r="ALB48" s="41"/>
      <c r="ALC48" s="41"/>
      <c r="ALD48" s="41"/>
      <c r="ALE48" s="41"/>
      <c r="ALF48" s="41"/>
      <c r="ALG48" s="41"/>
      <c r="ALH48" s="41"/>
      <c r="ALI48" s="41"/>
      <c r="ALJ48" s="41"/>
      <c r="ALK48" s="41"/>
      <c r="ALL48" s="41"/>
      <c r="ALM48" s="41"/>
      <c r="ALN48" s="41"/>
      <c r="ALO48" s="41"/>
      <c r="ALP48" s="41"/>
      <c r="ALQ48" s="41"/>
      <c r="ALR48" s="41"/>
      <c r="ALS48" s="41"/>
      <c r="ALT48" s="41"/>
      <c r="ALU48" s="41"/>
      <c r="ALV48" s="41"/>
      <c r="ALW48" s="41"/>
      <c r="ALX48" s="41"/>
      <c r="ALY48" s="41"/>
      <c r="ALZ48" s="41"/>
      <c r="AMA48" s="41"/>
      <c r="AMB48" s="41"/>
      <c r="AMC48" s="41"/>
      <c r="AMD48" s="41"/>
      <c r="AME48" s="41"/>
      <c r="AMF48" s="41"/>
      <c r="AMG48" s="41"/>
      <c r="AMH48" s="41"/>
      <c r="AMI48" s="41"/>
      <c r="AMJ48" s="41"/>
      <c r="AMK48" s="41"/>
    </row>
    <row r="49" spans="1:1025" s="42" customFormat="1" ht="18" customHeight="1">
      <c r="A49" s="1"/>
      <c r="B49" s="35" t="s">
        <v>66</v>
      </c>
      <c r="C49" s="49" t="s">
        <v>23</v>
      </c>
      <c r="D49" s="49">
        <v>93144</v>
      </c>
      <c r="E49" s="36" t="s">
        <v>148</v>
      </c>
      <c r="F49" s="30" t="s">
        <v>36</v>
      </c>
      <c r="G49" s="31">
        <v>78</v>
      </c>
      <c r="H49" s="31">
        <v>198.29</v>
      </c>
      <c r="I49" s="31">
        <f t="shared" si="0"/>
        <v>15466.619999999999</v>
      </c>
      <c r="J49" s="31"/>
      <c r="K49" s="3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  <c r="AIM49" s="41"/>
      <c r="AIN49" s="41"/>
      <c r="AIO49" s="41"/>
      <c r="AIP49" s="41"/>
      <c r="AIQ49" s="41"/>
      <c r="AIR49" s="41"/>
      <c r="AIS49" s="41"/>
      <c r="AIT49" s="41"/>
      <c r="AIU49" s="41"/>
      <c r="AIV49" s="41"/>
      <c r="AIW49" s="41"/>
      <c r="AIX49" s="41"/>
      <c r="AIY49" s="41"/>
      <c r="AIZ49" s="41"/>
      <c r="AJA49" s="41"/>
      <c r="AJB49" s="41"/>
      <c r="AJC49" s="41"/>
      <c r="AJD49" s="41"/>
      <c r="AJE49" s="41"/>
      <c r="AJF49" s="41"/>
      <c r="AJG49" s="41"/>
      <c r="AJH49" s="41"/>
      <c r="AJI49" s="41"/>
      <c r="AJJ49" s="41"/>
      <c r="AJK49" s="41"/>
      <c r="AJL49" s="41"/>
      <c r="AJM49" s="41"/>
      <c r="AJN49" s="41"/>
      <c r="AJO49" s="41"/>
      <c r="AJP49" s="41"/>
      <c r="AJQ49" s="41"/>
      <c r="AJR49" s="41"/>
      <c r="AJS49" s="41"/>
      <c r="AJT49" s="41"/>
      <c r="AJU49" s="41"/>
      <c r="AJV49" s="41"/>
      <c r="AJW49" s="41"/>
      <c r="AJX49" s="41"/>
      <c r="AJY49" s="41"/>
      <c r="AJZ49" s="41"/>
      <c r="AKA49" s="41"/>
      <c r="AKB49" s="41"/>
      <c r="AKC49" s="41"/>
      <c r="AKD49" s="41"/>
      <c r="AKE49" s="41"/>
      <c r="AKF49" s="41"/>
      <c r="AKG49" s="41"/>
      <c r="AKH49" s="41"/>
      <c r="AKI49" s="41"/>
      <c r="AKJ49" s="41"/>
      <c r="AKK49" s="41"/>
      <c r="AKL49" s="41"/>
      <c r="AKM49" s="41"/>
      <c r="AKN49" s="41"/>
      <c r="AKO49" s="41"/>
      <c r="AKP49" s="41"/>
      <c r="AKQ49" s="41"/>
      <c r="AKR49" s="41"/>
      <c r="AKS49" s="41"/>
      <c r="AKT49" s="41"/>
      <c r="AKU49" s="41"/>
      <c r="AKV49" s="41"/>
      <c r="AKW49" s="41"/>
      <c r="AKX49" s="41"/>
      <c r="AKY49" s="41"/>
      <c r="AKZ49" s="41"/>
      <c r="ALA49" s="41"/>
      <c r="ALB49" s="41"/>
      <c r="ALC49" s="41"/>
      <c r="ALD49" s="41"/>
      <c r="ALE49" s="41"/>
      <c r="ALF49" s="41"/>
      <c r="ALG49" s="41"/>
      <c r="ALH49" s="41"/>
      <c r="ALI49" s="41"/>
      <c r="ALJ49" s="41"/>
      <c r="ALK49" s="41"/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  <c r="ALV49" s="41"/>
      <c r="ALW49" s="41"/>
      <c r="ALX49" s="41"/>
      <c r="ALY49" s="41"/>
      <c r="ALZ49" s="41"/>
      <c r="AMA49" s="41"/>
      <c r="AMB49" s="41"/>
      <c r="AMC49" s="41"/>
      <c r="AMD49" s="41"/>
      <c r="AME49" s="41"/>
      <c r="AMF49" s="41"/>
      <c r="AMG49" s="41"/>
      <c r="AMH49" s="41"/>
      <c r="AMI49" s="41"/>
      <c r="AMJ49" s="41"/>
      <c r="AMK49" s="41"/>
    </row>
    <row r="50" spans="1:1025" s="42" customFormat="1" ht="18" customHeight="1">
      <c r="A50" s="1"/>
      <c r="B50" s="35" t="s">
        <v>69</v>
      </c>
      <c r="C50" s="49" t="s">
        <v>31</v>
      </c>
      <c r="D50" s="49" t="s">
        <v>164</v>
      </c>
      <c r="E50" s="36" t="s">
        <v>123</v>
      </c>
      <c r="F50" s="30" t="s">
        <v>36</v>
      </c>
      <c r="G50" s="31">
        <v>8</v>
      </c>
      <c r="H50" s="31">
        <v>46.01</v>
      </c>
      <c r="I50" s="31">
        <f t="shared" si="0"/>
        <v>368.08</v>
      </c>
      <c r="J50" s="31"/>
      <c r="K50" s="3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A50" s="41"/>
      <c r="XB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Q50" s="41"/>
      <c r="XR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G50" s="41"/>
      <c r="YH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W50" s="41"/>
      <c r="YX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M50" s="41"/>
      <c r="ZN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C50" s="41"/>
      <c r="AAD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S50" s="41"/>
      <c r="AAT50" s="41"/>
      <c r="AAU50" s="41"/>
      <c r="AAV50" s="41"/>
      <c r="AAW50" s="41"/>
      <c r="AAX50" s="41"/>
      <c r="AAY50" s="41"/>
      <c r="AAZ50" s="41"/>
      <c r="ABA50" s="41"/>
      <c r="ABB50" s="41"/>
      <c r="ABC50" s="41"/>
      <c r="ABD50" s="41"/>
      <c r="ABE50" s="41"/>
      <c r="ABF50" s="41"/>
      <c r="ABG50" s="41"/>
      <c r="ABH50" s="41"/>
      <c r="ABI50" s="41"/>
      <c r="ABJ50" s="41"/>
      <c r="ABK50" s="41"/>
      <c r="ABL50" s="41"/>
      <c r="ABM50" s="41"/>
      <c r="ABN50" s="41"/>
      <c r="ABO50" s="41"/>
      <c r="ABP50" s="41"/>
      <c r="ABQ50" s="41"/>
      <c r="ABR50" s="41"/>
      <c r="ABS50" s="41"/>
      <c r="ABT50" s="41"/>
      <c r="ABU50" s="41"/>
      <c r="ABV50" s="41"/>
      <c r="ABW50" s="41"/>
      <c r="ABX50" s="41"/>
      <c r="ABY50" s="41"/>
      <c r="ABZ50" s="41"/>
      <c r="ACA50" s="41"/>
      <c r="ACB50" s="41"/>
      <c r="ACC50" s="41"/>
      <c r="ACD50" s="41"/>
      <c r="ACE50" s="41"/>
      <c r="ACF50" s="41"/>
      <c r="ACG50" s="41"/>
      <c r="ACH50" s="41"/>
      <c r="ACI50" s="41"/>
      <c r="ACJ50" s="41"/>
      <c r="ACK50" s="41"/>
      <c r="ACL50" s="41"/>
      <c r="ACM50" s="41"/>
      <c r="ACN50" s="41"/>
      <c r="ACO50" s="41"/>
      <c r="ACP50" s="41"/>
      <c r="ACQ50" s="41"/>
      <c r="ACR50" s="41"/>
      <c r="ACS50" s="41"/>
      <c r="ACT50" s="41"/>
      <c r="ACU50" s="41"/>
      <c r="ACV50" s="41"/>
      <c r="ACW50" s="41"/>
      <c r="ACX50" s="41"/>
      <c r="ACY50" s="41"/>
      <c r="ACZ50" s="41"/>
      <c r="ADA50" s="41"/>
      <c r="ADB50" s="41"/>
      <c r="ADC50" s="41"/>
      <c r="ADD50" s="41"/>
      <c r="ADE50" s="41"/>
      <c r="ADF50" s="41"/>
      <c r="ADG50" s="41"/>
      <c r="ADH50" s="41"/>
      <c r="ADI50" s="41"/>
      <c r="ADJ50" s="41"/>
      <c r="ADK50" s="41"/>
      <c r="ADL50" s="41"/>
      <c r="ADM50" s="41"/>
      <c r="ADN50" s="41"/>
      <c r="ADO50" s="41"/>
      <c r="ADP50" s="41"/>
      <c r="ADQ50" s="41"/>
      <c r="ADR50" s="41"/>
      <c r="ADS50" s="41"/>
      <c r="ADT50" s="41"/>
      <c r="ADU50" s="41"/>
      <c r="ADV50" s="41"/>
      <c r="ADW50" s="41"/>
      <c r="ADX50" s="41"/>
      <c r="ADY50" s="41"/>
      <c r="ADZ50" s="41"/>
      <c r="AEA50" s="41"/>
      <c r="AEB50" s="41"/>
      <c r="AEC50" s="41"/>
      <c r="AED50" s="41"/>
      <c r="AEE50" s="41"/>
      <c r="AEF50" s="41"/>
      <c r="AEG50" s="41"/>
      <c r="AEH50" s="41"/>
      <c r="AEI50" s="41"/>
      <c r="AEJ50" s="41"/>
      <c r="AEK50" s="41"/>
      <c r="AEL50" s="41"/>
      <c r="AEM50" s="41"/>
      <c r="AEN50" s="41"/>
      <c r="AEO50" s="41"/>
      <c r="AEP50" s="41"/>
      <c r="AEQ50" s="41"/>
      <c r="AER50" s="41"/>
      <c r="AES50" s="41"/>
      <c r="AET50" s="41"/>
      <c r="AEU50" s="41"/>
      <c r="AEV50" s="41"/>
      <c r="AEW50" s="41"/>
      <c r="AEX50" s="41"/>
      <c r="AEY50" s="41"/>
      <c r="AEZ50" s="41"/>
      <c r="AFA50" s="41"/>
      <c r="AFB50" s="41"/>
      <c r="AFC50" s="41"/>
      <c r="AFD50" s="41"/>
      <c r="AFE50" s="41"/>
      <c r="AFF50" s="41"/>
      <c r="AFG50" s="41"/>
      <c r="AFH50" s="41"/>
      <c r="AFI50" s="41"/>
      <c r="AFJ50" s="41"/>
      <c r="AFK50" s="41"/>
      <c r="AFL50" s="41"/>
      <c r="AFM50" s="41"/>
      <c r="AFN50" s="41"/>
      <c r="AFO50" s="41"/>
      <c r="AFP50" s="41"/>
      <c r="AFQ50" s="41"/>
      <c r="AFR50" s="41"/>
      <c r="AFS50" s="41"/>
      <c r="AFT50" s="41"/>
      <c r="AFU50" s="41"/>
      <c r="AFV50" s="41"/>
      <c r="AFW50" s="41"/>
      <c r="AFX50" s="41"/>
      <c r="AFY50" s="41"/>
      <c r="AFZ50" s="41"/>
      <c r="AGA50" s="41"/>
      <c r="AGB50" s="41"/>
      <c r="AGC50" s="41"/>
      <c r="AGD50" s="41"/>
      <c r="AGE50" s="41"/>
      <c r="AGF50" s="41"/>
      <c r="AGG50" s="41"/>
      <c r="AGH50" s="41"/>
      <c r="AGI50" s="41"/>
      <c r="AGJ50" s="41"/>
      <c r="AGK50" s="41"/>
      <c r="AGL50" s="41"/>
      <c r="AGM50" s="41"/>
      <c r="AGN50" s="41"/>
      <c r="AGO50" s="41"/>
      <c r="AGP50" s="41"/>
      <c r="AGQ50" s="41"/>
      <c r="AGR50" s="41"/>
      <c r="AGS50" s="41"/>
      <c r="AGT50" s="41"/>
      <c r="AGU50" s="41"/>
      <c r="AGV50" s="41"/>
      <c r="AGW50" s="41"/>
      <c r="AGX50" s="41"/>
      <c r="AGY50" s="41"/>
      <c r="AGZ50" s="41"/>
      <c r="AHA50" s="41"/>
      <c r="AHB50" s="41"/>
      <c r="AHC50" s="41"/>
      <c r="AHD50" s="41"/>
      <c r="AHE50" s="41"/>
      <c r="AHF50" s="41"/>
      <c r="AHG50" s="41"/>
      <c r="AHH50" s="41"/>
      <c r="AHI50" s="41"/>
      <c r="AHJ50" s="41"/>
      <c r="AHK50" s="41"/>
      <c r="AHL50" s="41"/>
      <c r="AHM50" s="41"/>
      <c r="AHN50" s="41"/>
      <c r="AHO50" s="41"/>
      <c r="AHP50" s="41"/>
      <c r="AHQ50" s="41"/>
      <c r="AHR50" s="41"/>
      <c r="AHS50" s="41"/>
      <c r="AHT50" s="41"/>
      <c r="AHU50" s="41"/>
      <c r="AHV50" s="41"/>
      <c r="AHW50" s="41"/>
      <c r="AHX50" s="41"/>
      <c r="AHY50" s="41"/>
      <c r="AHZ50" s="41"/>
      <c r="AIA50" s="41"/>
      <c r="AIB50" s="41"/>
      <c r="AIC50" s="41"/>
      <c r="AID50" s="41"/>
      <c r="AIE50" s="41"/>
      <c r="AIF50" s="41"/>
      <c r="AIG50" s="41"/>
      <c r="AIH50" s="41"/>
      <c r="AII50" s="41"/>
      <c r="AIJ50" s="41"/>
      <c r="AIK50" s="41"/>
      <c r="AIL50" s="41"/>
      <c r="AIM50" s="41"/>
      <c r="AIN50" s="41"/>
      <c r="AIO50" s="41"/>
      <c r="AIP50" s="41"/>
      <c r="AIQ50" s="41"/>
      <c r="AIR50" s="41"/>
      <c r="AIS50" s="41"/>
      <c r="AIT50" s="41"/>
      <c r="AIU50" s="41"/>
      <c r="AIV50" s="41"/>
      <c r="AIW50" s="41"/>
      <c r="AIX50" s="41"/>
      <c r="AIY50" s="41"/>
      <c r="AIZ50" s="41"/>
      <c r="AJA50" s="41"/>
      <c r="AJB50" s="41"/>
      <c r="AJC50" s="41"/>
      <c r="AJD50" s="41"/>
      <c r="AJE50" s="41"/>
      <c r="AJF50" s="41"/>
      <c r="AJG50" s="41"/>
      <c r="AJH50" s="41"/>
      <c r="AJI50" s="41"/>
      <c r="AJJ50" s="41"/>
      <c r="AJK50" s="41"/>
      <c r="AJL50" s="41"/>
      <c r="AJM50" s="41"/>
      <c r="AJN50" s="41"/>
      <c r="AJO50" s="41"/>
      <c r="AJP50" s="41"/>
      <c r="AJQ50" s="41"/>
      <c r="AJR50" s="41"/>
      <c r="AJS50" s="41"/>
      <c r="AJT50" s="41"/>
      <c r="AJU50" s="41"/>
      <c r="AJV50" s="41"/>
      <c r="AJW50" s="41"/>
      <c r="AJX50" s="41"/>
      <c r="AJY50" s="41"/>
      <c r="AJZ50" s="41"/>
      <c r="AKA50" s="41"/>
      <c r="AKB50" s="41"/>
      <c r="AKC50" s="41"/>
      <c r="AKD50" s="41"/>
      <c r="AKE50" s="41"/>
      <c r="AKF50" s="41"/>
      <c r="AKG50" s="41"/>
      <c r="AKH50" s="41"/>
      <c r="AKI50" s="41"/>
      <c r="AKJ50" s="41"/>
      <c r="AKK50" s="41"/>
      <c r="AKL50" s="41"/>
      <c r="AKM50" s="41"/>
      <c r="AKN50" s="41"/>
      <c r="AKO50" s="41"/>
      <c r="AKP50" s="41"/>
      <c r="AKQ50" s="41"/>
      <c r="AKR50" s="41"/>
      <c r="AKS50" s="41"/>
      <c r="AKT50" s="41"/>
      <c r="AKU50" s="41"/>
      <c r="AKV50" s="41"/>
      <c r="AKW50" s="41"/>
      <c r="AKX50" s="41"/>
      <c r="AKY50" s="41"/>
      <c r="AKZ50" s="41"/>
      <c r="ALA50" s="41"/>
      <c r="ALB50" s="41"/>
      <c r="ALC50" s="41"/>
      <c r="ALD50" s="41"/>
      <c r="ALE50" s="41"/>
      <c r="ALF50" s="41"/>
      <c r="ALG50" s="41"/>
      <c r="ALH50" s="41"/>
      <c r="ALI50" s="41"/>
      <c r="ALJ50" s="41"/>
      <c r="ALK50" s="41"/>
      <c r="ALL50" s="41"/>
      <c r="ALM50" s="41"/>
      <c r="ALN50" s="41"/>
      <c r="ALO50" s="41"/>
      <c r="ALP50" s="41"/>
      <c r="ALQ50" s="41"/>
      <c r="ALR50" s="41"/>
      <c r="ALS50" s="41"/>
      <c r="ALT50" s="41"/>
      <c r="ALU50" s="41"/>
      <c r="ALV50" s="41"/>
      <c r="ALW50" s="41"/>
      <c r="ALX50" s="41"/>
      <c r="ALY50" s="41"/>
      <c r="ALZ50" s="41"/>
      <c r="AMA50" s="41"/>
      <c r="AMB50" s="41"/>
      <c r="AMC50" s="41"/>
      <c r="AMD50" s="41"/>
      <c r="AME50" s="41"/>
      <c r="AMF50" s="41"/>
      <c r="AMG50" s="41"/>
      <c r="AMH50" s="41"/>
      <c r="AMI50" s="41"/>
      <c r="AMJ50" s="41"/>
      <c r="AMK50" s="41"/>
    </row>
    <row r="51" spans="1:1025" s="42" customFormat="1" ht="18" customHeight="1">
      <c r="A51" s="1"/>
      <c r="B51" s="28" t="s">
        <v>70</v>
      </c>
      <c r="C51" s="30"/>
      <c r="D51" s="29"/>
      <c r="E51" s="32" t="s">
        <v>71</v>
      </c>
      <c r="F51" s="33"/>
      <c r="G51" s="34"/>
      <c r="H51" s="34"/>
      <c r="I51" s="34"/>
      <c r="J51" s="34">
        <f>SUM(I52:I55)</f>
        <v>16181.753699999999</v>
      </c>
      <c r="K51" s="44">
        <f>J51/$J$73</f>
        <v>0.1143981047365782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41"/>
      <c r="NG51" s="41"/>
      <c r="NH51" s="41"/>
      <c r="NI51" s="41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  <c r="WP51" s="41"/>
      <c r="WQ51" s="41"/>
      <c r="WR51" s="41"/>
      <c r="WS51" s="41"/>
      <c r="WT51" s="41"/>
      <c r="WU51" s="41"/>
      <c r="WV51" s="41"/>
      <c r="WW51" s="41"/>
      <c r="WX51" s="41"/>
      <c r="WY51" s="41"/>
      <c r="WZ51" s="41"/>
      <c r="XA51" s="41"/>
      <c r="XB51" s="41"/>
      <c r="XC51" s="41"/>
      <c r="XD51" s="41"/>
      <c r="XE51" s="41"/>
      <c r="XF51" s="41"/>
      <c r="XG51" s="41"/>
      <c r="XH51" s="41"/>
      <c r="XI51" s="41"/>
      <c r="XJ51" s="41"/>
      <c r="XK51" s="41"/>
      <c r="XL51" s="41"/>
      <c r="XM51" s="41"/>
      <c r="XN51" s="41"/>
      <c r="XO51" s="41"/>
      <c r="XP51" s="41"/>
      <c r="XQ51" s="41"/>
      <c r="XR51" s="41"/>
      <c r="XS51" s="41"/>
      <c r="XT51" s="41"/>
      <c r="XU51" s="41"/>
      <c r="XV51" s="41"/>
      <c r="XW51" s="41"/>
      <c r="XX51" s="41"/>
      <c r="XY51" s="41"/>
      <c r="XZ51" s="41"/>
      <c r="YA51" s="41"/>
      <c r="YB51" s="41"/>
      <c r="YC51" s="41"/>
      <c r="YD51" s="41"/>
      <c r="YE51" s="41"/>
      <c r="YF51" s="41"/>
      <c r="YG51" s="41"/>
      <c r="YH51" s="41"/>
      <c r="YI51" s="41"/>
      <c r="YJ51" s="41"/>
      <c r="YK51" s="41"/>
      <c r="YL51" s="41"/>
      <c r="YM51" s="41"/>
      <c r="YN51" s="41"/>
      <c r="YO51" s="41"/>
      <c r="YP51" s="41"/>
      <c r="YQ51" s="41"/>
      <c r="YR51" s="41"/>
      <c r="YS51" s="41"/>
      <c r="YT51" s="41"/>
      <c r="YU51" s="41"/>
      <c r="YV51" s="41"/>
      <c r="YW51" s="41"/>
      <c r="YX51" s="41"/>
      <c r="YY51" s="41"/>
      <c r="YZ51" s="41"/>
      <c r="ZA51" s="41"/>
      <c r="ZB51" s="41"/>
      <c r="ZC51" s="41"/>
      <c r="ZD51" s="41"/>
      <c r="ZE51" s="41"/>
      <c r="ZF51" s="41"/>
      <c r="ZG51" s="41"/>
      <c r="ZH51" s="41"/>
      <c r="ZI51" s="41"/>
      <c r="ZJ51" s="41"/>
      <c r="ZK51" s="41"/>
      <c r="ZL51" s="41"/>
      <c r="ZM51" s="41"/>
      <c r="ZN51" s="41"/>
      <c r="ZO51" s="41"/>
      <c r="ZP51" s="41"/>
      <c r="ZQ51" s="41"/>
      <c r="ZR51" s="41"/>
      <c r="ZS51" s="41"/>
      <c r="ZT51" s="41"/>
      <c r="ZU51" s="41"/>
      <c r="ZV51" s="41"/>
      <c r="ZW51" s="41"/>
      <c r="ZX51" s="41"/>
      <c r="ZY51" s="41"/>
      <c r="ZZ51" s="41"/>
      <c r="AAA51" s="41"/>
      <c r="AAB51" s="41"/>
      <c r="AAC51" s="41"/>
      <c r="AAD51" s="41"/>
      <c r="AAE51" s="41"/>
      <c r="AAF51" s="41"/>
      <c r="AAG51" s="41"/>
      <c r="AAH51" s="41"/>
      <c r="AAI51" s="41"/>
      <c r="AAJ51" s="41"/>
      <c r="AAK51" s="41"/>
      <c r="AAL51" s="41"/>
      <c r="AAM51" s="41"/>
      <c r="AAN51" s="41"/>
      <c r="AAO51" s="41"/>
      <c r="AAP51" s="41"/>
      <c r="AAQ51" s="41"/>
      <c r="AAR51" s="41"/>
      <c r="AAS51" s="41"/>
      <c r="AAT51" s="41"/>
      <c r="AAU51" s="41"/>
      <c r="AAV51" s="41"/>
      <c r="AAW51" s="41"/>
      <c r="AAX51" s="41"/>
      <c r="AAY51" s="41"/>
      <c r="AAZ51" s="41"/>
      <c r="ABA51" s="41"/>
      <c r="ABB51" s="41"/>
      <c r="ABC51" s="41"/>
      <c r="ABD51" s="41"/>
      <c r="ABE51" s="41"/>
      <c r="ABF51" s="41"/>
      <c r="ABG51" s="41"/>
      <c r="ABH51" s="41"/>
      <c r="ABI51" s="41"/>
      <c r="ABJ51" s="41"/>
      <c r="ABK51" s="41"/>
      <c r="ABL51" s="41"/>
      <c r="ABM51" s="41"/>
      <c r="ABN51" s="41"/>
      <c r="ABO51" s="41"/>
      <c r="ABP51" s="41"/>
      <c r="ABQ51" s="41"/>
      <c r="ABR51" s="41"/>
      <c r="ABS51" s="41"/>
      <c r="ABT51" s="41"/>
      <c r="ABU51" s="41"/>
      <c r="ABV51" s="41"/>
      <c r="ABW51" s="41"/>
      <c r="ABX51" s="41"/>
      <c r="ABY51" s="41"/>
      <c r="ABZ51" s="41"/>
      <c r="ACA51" s="41"/>
      <c r="ACB51" s="41"/>
      <c r="ACC51" s="41"/>
      <c r="ACD51" s="41"/>
      <c r="ACE51" s="41"/>
      <c r="ACF51" s="41"/>
      <c r="ACG51" s="41"/>
      <c r="ACH51" s="41"/>
      <c r="ACI51" s="41"/>
      <c r="ACJ51" s="41"/>
      <c r="ACK51" s="41"/>
      <c r="ACL51" s="41"/>
      <c r="ACM51" s="41"/>
      <c r="ACN51" s="41"/>
      <c r="ACO51" s="41"/>
      <c r="ACP51" s="41"/>
      <c r="ACQ51" s="41"/>
      <c r="ACR51" s="41"/>
      <c r="ACS51" s="41"/>
      <c r="ACT51" s="41"/>
      <c r="ACU51" s="41"/>
      <c r="ACV51" s="41"/>
      <c r="ACW51" s="41"/>
      <c r="ACX51" s="41"/>
      <c r="ACY51" s="41"/>
      <c r="ACZ51" s="41"/>
      <c r="ADA51" s="41"/>
      <c r="ADB51" s="41"/>
      <c r="ADC51" s="41"/>
      <c r="ADD51" s="41"/>
      <c r="ADE51" s="41"/>
      <c r="ADF51" s="41"/>
      <c r="ADG51" s="41"/>
      <c r="ADH51" s="41"/>
      <c r="ADI51" s="41"/>
      <c r="ADJ51" s="41"/>
      <c r="ADK51" s="41"/>
      <c r="ADL51" s="41"/>
      <c r="ADM51" s="41"/>
      <c r="ADN51" s="41"/>
      <c r="ADO51" s="41"/>
      <c r="ADP51" s="41"/>
      <c r="ADQ51" s="41"/>
      <c r="ADR51" s="41"/>
      <c r="ADS51" s="41"/>
      <c r="ADT51" s="41"/>
      <c r="ADU51" s="41"/>
      <c r="ADV51" s="41"/>
      <c r="ADW51" s="41"/>
      <c r="ADX51" s="41"/>
      <c r="ADY51" s="41"/>
      <c r="ADZ51" s="41"/>
      <c r="AEA51" s="41"/>
      <c r="AEB51" s="41"/>
      <c r="AEC51" s="41"/>
      <c r="AED51" s="41"/>
      <c r="AEE51" s="41"/>
      <c r="AEF51" s="41"/>
      <c r="AEG51" s="41"/>
      <c r="AEH51" s="41"/>
      <c r="AEI51" s="41"/>
      <c r="AEJ51" s="41"/>
      <c r="AEK51" s="41"/>
      <c r="AEL51" s="41"/>
      <c r="AEM51" s="41"/>
      <c r="AEN51" s="41"/>
      <c r="AEO51" s="41"/>
      <c r="AEP51" s="41"/>
      <c r="AEQ51" s="41"/>
      <c r="AER51" s="41"/>
      <c r="AES51" s="41"/>
      <c r="AET51" s="41"/>
      <c r="AEU51" s="41"/>
      <c r="AEV51" s="41"/>
      <c r="AEW51" s="41"/>
      <c r="AEX51" s="41"/>
      <c r="AEY51" s="41"/>
      <c r="AEZ51" s="41"/>
      <c r="AFA51" s="41"/>
      <c r="AFB51" s="41"/>
      <c r="AFC51" s="41"/>
      <c r="AFD51" s="41"/>
      <c r="AFE51" s="41"/>
      <c r="AFF51" s="41"/>
      <c r="AFG51" s="41"/>
      <c r="AFH51" s="41"/>
      <c r="AFI51" s="41"/>
      <c r="AFJ51" s="41"/>
      <c r="AFK51" s="41"/>
      <c r="AFL51" s="41"/>
      <c r="AFM51" s="41"/>
      <c r="AFN51" s="41"/>
      <c r="AFO51" s="41"/>
      <c r="AFP51" s="41"/>
      <c r="AFQ51" s="41"/>
      <c r="AFR51" s="41"/>
      <c r="AFS51" s="41"/>
      <c r="AFT51" s="41"/>
      <c r="AFU51" s="41"/>
      <c r="AFV51" s="41"/>
      <c r="AFW51" s="41"/>
      <c r="AFX51" s="41"/>
      <c r="AFY51" s="41"/>
      <c r="AFZ51" s="41"/>
      <c r="AGA51" s="41"/>
      <c r="AGB51" s="41"/>
      <c r="AGC51" s="41"/>
      <c r="AGD51" s="41"/>
      <c r="AGE51" s="41"/>
      <c r="AGF51" s="41"/>
      <c r="AGG51" s="41"/>
      <c r="AGH51" s="41"/>
      <c r="AGI51" s="41"/>
      <c r="AGJ51" s="41"/>
      <c r="AGK51" s="41"/>
      <c r="AGL51" s="41"/>
      <c r="AGM51" s="41"/>
      <c r="AGN51" s="41"/>
      <c r="AGO51" s="41"/>
      <c r="AGP51" s="41"/>
      <c r="AGQ51" s="41"/>
      <c r="AGR51" s="41"/>
      <c r="AGS51" s="41"/>
      <c r="AGT51" s="41"/>
      <c r="AGU51" s="41"/>
      <c r="AGV51" s="41"/>
      <c r="AGW51" s="41"/>
      <c r="AGX51" s="41"/>
      <c r="AGY51" s="41"/>
      <c r="AGZ51" s="41"/>
      <c r="AHA51" s="41"/>
      <c r="AHB51" s="41"/>
      <c r="AHC51" s="41"/>
      <c r="AHD51" s="41"/>
      <c r="AHE51" s="41"/>
      <c r="AHF51" s="41"/>
      <c r="AHG51" s="41"/>
      <c r="AHH51" s="41"/>
      <c r="AHI51" s="41"/>
      <c r="AHJ51" s="41"/>
      <c r="AHK51" s="41"/>
      <c r="AHL51" s="41"/>
      <c r="AHM51" s="41"/>
      <c r="AHN51" s="41"/>
      <c r="AHO51" s="41"/>
      <c r="AHP51" s="41"/>
      <c r="AHQ51" s="41"/>
      <c r="AHR51" s="41"/>
      <c r="AHS51" s="41"/>
      <c r="AHT51" s="41"/>
      <c r="AHU51" s="41"/>
      <c r="AHV51" s="41"/>
      <c r="AHW51" s="41"/>
      <c r="AHX51" s="41"/>
      <c r="AHY51" s="41"/>
      <c r="AHZ51" s="41"/>
      <c r="AIA51" s="41"/>
      <c r="AIB51" s="41"/>
      <c r="AIC51" s="41"/>
      <c r="AID51" s="41"/>
      <c r="AIE51" s="41"/>
      <c r="AIF51" s="41"/>
      <c r="AIG51" s="41"/>
      <c r="AIH51" s="41"/>
      <c r="AII51" s="41"/>
      <c r="AIJ51" s="41"/>
      <c r="AIK51" s="41"/>
      <c r="AIL51" s="41"/>
      <c r="AIM51" s="41"/>
      <c r="AIN51" s="41"/>
      <c r="AIO51" s="41"/>
      <c r="AIP51" s="41"/>
      <c r="AIQ51" s="41"/>
      <c r="AIR51" s="41"/>
      <c r="AIS51" s="41"/>
      <c r="AIT51" s="41"/>
      <c r="AIU51" s="41"/>
      <c r="AIV51" s="41"/>
      <c r="AIW51" s="41"/>
      <c r="AIX51" s="41"/>
      <c r="AIY51" s="41"/>
      <c r="AIZ51" s="41"/>
      <c r="AJA51" s="41"/>
      <c r="AJB51" s="41"/>
      <c r="AJC51" s="41"/>
      <c r="AJD51" s="41"/>
      <c r="AJE51" s="41"/>
      <c r="AJF51" s="41"/>
      <c r="AJG51" s="41"/>
      <c r="AJH51" s="41"/>
      <c r="AJI51" s="41"/>
      <c r="AJJ51" s="41"/>
      <c r="AJK51" s="41"/>
      <c r="AJL51" s="41"/>
      <c r="AJM51" s="41"/>
      <c r="AJN51" s="41"/>
      <c r="AJO51" s="41"/>
      <c r="AJP51" s="41"/>
      <c r="AJQ51" s="41"/>
      <c r="AJR51" s="41"/>
      <c r="AJS51" s="41"/>
      <c r="AJT51" s="41"/>
      <c r="AJU51" s="41"/>
      <c r="AJV51" s="41"/>
      <c r="AJW51" s="41"/>
      <c r="AJX51" s="41"/>
      <c r="AJY51" s="41"/>
      <c r="AJZ51" s="41"/>
      <c r="AKA51" s="41"/>
      <c r="AKB51" s="41"/>
      <c r="AKC51" s="41"/>
      <c r="AKD51" s="41"/>
      <c r="AKE51" s="41"/>
      <c r="AKF51" s="41"/>
      <c r="AKG51" s="41"/>
      <c r="AKH51" s="41"/>
      <c r="AKI51" s="41"/>
      <c r="AKJ51" s="41"/>
      <c r="AKK51" s="41"/>
      <c r="AKL51" s="41"/>
      <c r="AKM51" s="41"/>
      <c r="AKN51" s="41"/>
      <c r="AKO51" s="41"/>
      <c r="AKP51" s="41"/>
      <c r="AKQ51" s="41"/>
      <c r="AKR51" s="41"/>
      <c r="AKS51" s="41"/>
      <c r="AKT51" s="41"/>
      <c r="AKU51" s="41"/>
      <c r="AKV51" s="41"/>
      <c r="AKW51" s="41"/>
      <c r="AKX51" s="41"/>
      <c r="AKY51" s="41"/>
      <c r="AKZ51" s="41"/>
      <c r="ALA51" s="41"/>
      <c r="ALB51" s="41"/>
      <c r="ALC51" s="41"/>
      <c r="ALD51" s="41"/>
      <c r="ALE51" s="41"/>
      <c r="ALF51" s="41"/>
      <c r="ALG51" s="41"/>
      <c r="ALH51" s="41"/>
      <c r="ALI51" s="41"/>
      <c r="ALJ51" s="41"/>
      <c r="ALK51" s="41"/>
      <c r="ALL51" s="41"/>
      <c r="ALM51" s="41"/>
      <c r="ALN51" s="41"/>
      <c r="ALO51" s="41"/>
      <c r="ALP51" s="41"/>
      <c r="ALQ51" s="41"/>
      <c r="ALR51" s="41"/>
      <c r="ALS51" s="41"/>
      <c r="ALT51" s="41"/>
      <c r="ALU51" s="41"/>
      <c r="ALV51" s="41"/>
      <c r="ALW51" s="41"/>
      <c r="ALX51" s="41"/>
      <c r="ALY51" s="41"/>
      <c r="ALZ51" s="41"/>
      <c r="AMA51" s="41"/>
      <c r="AMB51" s="41"/>
      <c r="AMC51" s="41"/>
      <c r="AMD51" s="41"/>
      <c r="AME51" s="41"/>
      <c r="AMF51" s="41"/>
      <c r="AMG51" s="41"/>
      <c r="AMH51" s="41"/>
      <c r="AMI51" s="41"/>
      <c r="AMJ51" s="41"/>
      <c r="AMK51" s="41"/>
    </row>
    <row r="52" spans="1:1025" s="42" customFormat="1" ht="18" customHeight="1">
      <c r="A52" s="1"/>
      <c r="B52" s="35" t="s">
        <v>72</v>
      </c>
      <c r="C52" s="30" t="s">
        <v>23</v>
      </c>
      <c r="D52" s="45">
        <v>87527</v>
      </c>
      <c r="E52" s="36" t="s">
        <v>73</v>
      </c>
      <c r="F52" s="30" t="s">
        <v>21</v>
      </c>
      <c r="G52" s="31">
        <v>11.97</v>
      </c>
      <c r="H52" s="31">
        <v>32.08</v>
      </c>
      <c r="I52" s="31">
        <f t="shared" si="0"/>
        <v>383.99759999999998</v>
      </c>
      <c r="J52" s="31"/>
      <c r="K52" s="3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  <c r="ZE52" s="41"/>
      <c r="ZF52" s="41"/>
      <c r="ZG52" s="41"/>
      <c r="ZH52" s="41"/>
      <c r="ZI52" s="41"/>
      <c r="ZJ52" s="41"/>
      <c r="ZK52" s="41"/>
      <c r="ZL52" s="41"/>
      <c r="ZM52" s="41"/>
      <c r="ZN52" s="41"/>
      <c r="ZO52" s="41"/>
      <c r="ZP52" s="41"/>
      <c r="ZQ52" s="41"/>
      <c r="ZR52" s="41"/>
      <c r="ZS52" s="41"/>
      <c r="ZT52" s="41"/>
      <c r="ZU52" s="41"/>
      <c r="ZV52" s="41"/>
      <c r="ZW52" s="41"/>
      <c r="ZX52" s="41"/>
      <c r="ZY52" s="41"/>
      <c r="ZZ52" s="41"/>
      <c r="AAA52" s="41"/>
      <c r="AAB52" s="41"/>
      <c r="AAC52" s="41"/>
      <c r="AAD52" s="41"/>
      <c r="AAE52" s="41"/>
      <c r="AAF52" s="41"/>
      <c r="AAG52" s="41"/>
      <c r="AAH52" s="41"/>
      <c r="AAI52" s="41"/>
      <c r="AAJ52" s="41"/>
      <c r="AAK52" s="41"/>
      <c r="AAL52" s="41"/>
      <c r="AAM52" s="41"/>
      <c r="AAN52" s="41"/>
      <c r="AAO52" s="41"/>
      <c r="AAP52" s="41"/>
      <c r="AAQ52" s="41"/>
      <c r="AAR52" s="41"/>
      <c r="AAS52" s="41"/>
      <c r="AAT52" s="41"/>
      <c r="AAU52" s="41"/>
      <c r="AAV52" s="41"/>
      <c r="AAW52" s="41"/>
      <c r="AAX52" s="41"/>
      <c r="AAY52" s="41"/>
      <c r="AAZ52" s="41"/>
      <c r="ABA52" s="41"/>
      <c r="ABB52" s="41"/>
      <c r="ABC52" s="41"/>
      <c r="ABD52" s="41"/>
      <c r="ABE52" s="41"/>
      <c r="ABF52" s="41"/>
      <c r="ABG52" s="41"/>
      <c r="ABH52" s="41"/>
      <c r="ABI52" s="41"/>
      <c r="ABJ52" s="41"/>
      <c r="ABK52" s="41"/>
      <c r="ABL52" s="41"/>
      <c r="ABM52" s="41"/>
      <c r="ABN52" s="41"/>
      <c r="ABO52" s="41"/>
      <c r="ABP52" s="41"/>
      <c r="ABQ52" s="41"/>
      <c r="ABR52" s="41"/>
      <c r="ABS52" s="41"/>
      <c r="ABT52" s="41"/>
      <c r="ABU52" s="41"/>
      <c r="ABV52" s="41"/>
      <c r="ABW52" s="41"/>
      <c r="ABX52" s="41"/>
      <c r="ABY52" s="41"/>
      <c r="ABZ52" s="41"/>
      <c r="ACA52" s="41"/>
      <c r="ACB52" s="41"/>
      <c r="ACC52" s="41"/>
      <c r="ACD52" s="41"/>
      <c r="ACE52" s="41"/>
      <c r="ACF52" s="41"/>
      <c r="ACG52" s="41"/>
      <c r="ACH52" s="41"/>
      <c r="ACI52" s="41"/>
      <c r="ACJ52" s="41"/>
      <c r="ACK52" s="41"/>
      <c r="ACL52" s="41"/>
      <c r="ACM52" s="41"/>
      <c r="ACN52" s="41"/>
      <c r="ACO52" s="41"/>
      <c r="ACP52" s="41"/>
      <c r="ACQ52" s="41"/>
      <c r="ACR52" s="41"/>
      <c r="ACS52" s="41"/>
      <c r="ACT52" s="41"/>
      <c r="ACU52" s="41"/>
      <c r="ACV52" s="41"/>
      <c r="ACW52" s="41"/>
      <c r="ACX52" s="41"/>
      <c r="ACY52" s="41"/>
      <c r="ACZ52" s="41"/>
      <c r="ADA52" s="41"/>
      <c r="ADB52" s="41"/>
      <c r="ADC52" s="41"/>
      <c r="ADD52" s="41"/>
      <c r="ADE52" s="41"/>
      <c r="ADF52" s="41"/>
      <c r="ADG52" s="41"/>
      <c r="ADH52" s="41"/>
      <c r="ADI52" s="41"/>
      <c r="ADJ52" s="41"/>
      <c r="ADK52" s="41"/>
      <c r="ADL52" s="41"/>
      <c r="ADM52" s="41"/>
      <c r="ADN52" s="41"/>
      <c r="ADO52" s="41"/>
      <c r="ADP52" s="41"/>
      <c r="ADQ52" s="41"/>
      <c r="ADR52" s="41"/>
      <c r="ADS52" s="41"/>
      <c r="ADT52" s="41"/>
      <c r="ADU52" s="41"/>
      <c r="ADV52" s="41"/>
      <c r="ADW52" s="41"/>
      <c r="ADX52" s="41"/>
      <c r="ADY52" s="41"/>
      <c r="ADZ52" s="41"/>
      <c r="AEA52" s="41"/>
      <c r="AEB52" s="41"/>
      <c r="AEC52" s="41"/>
      <c r="AED52" s="41"/>
      <c r="AEE52" s="41"/>
      <c r="AEF52" s="41"/>
      <c r="AEG52" s="41"/>
      <c r="AEH52" s="41"/>
      <c r="AEI52" s="41"/>
      <c r="AEJ52" s="41"/>
      <c r="AEK52" s="41"/>
      <c r="AEL52" s="41"/>
      <c r="AEM52" s="41"/>
      <c r="AEN52" s="41"/>
      <c r="AEO52" s="41"/>
      <c r="AEP52" s="41"/>
      <c r="AEQ52" s="41"/>
      <c r="AER52" s="41"/>
      <c r="AES52" s="41"/>
      <c r="AET52" s="41"/>
      <c r="AEU52" s="41"/>
      <c r="AEV52" s="41"/>
      <c r="AEW52" s="41"/>
      <c r="AEX52" s="41"/>
      <c r="AEY52" s="41"/>
      <c r="AEZ52" s="41"/>
      <c r="AFA52" s="41"/>
      <c r="AFB52" s="41"/>
      <c r="AFC52" s="41"/>
      <c r="AFD52" s="41"/>
      <c r="AFE52" s="41"/>
      <c r="AFF52" s="41"/>
      <c r="AFG52" s="41"/>
      <c r="AFH52" s="41"/>
      <c r="AFI52" s="41"/>
      <c r="AFJ52" s="41"/>
      <c r="AFK52" s="41"/>
      <c r="AFL52" s="41"/>
      <c r="AFM52" s="41"/>
      <c r="AFN52" s="41"/>
      <c r="AFO52" s="41"/>
      <c r="AFP52" s="41"/>
      <c r="AFQ52" s="41"/>
      <c r="AFR52" s="41"/>
      <c r="AFS52" s="41"/>
      <c r="AFT52" s="41"/>
      <c r="AFU52" s="41"/>
      <c r="AFV52" s="41"/>
      <c r="AFW52" s="41"/>
      <c r="AFX52" s="41"/>
      <c r="AFY52" s="41"/>
      <c r="AFZ52" s="41"/>
      <c r="AGA52" s="41"/>
      <c r="AGB52" s="41"/>
      <c r="AGC52" s="41"/>
      <c r="AGD52" s="41"/>
      <c r="AGE52" s="41"/>
      <c r="AGF52" s="41"/>
      <c r="AGG52" s="41"/>
      <c r="AGH52" s="41"/>
      <c r="AGI52" s="41"/>
      <c r="AGJ52" s="41"/>
      <c r="AGK52" s="41"/>
      <c r="AGL52" s="41"/>
      <c r="AGM52" s="41"/>
      <c r="AGN52" s="41"/>
      <c r="AGO52" s="41"/>
      <c r="AGP52" s="41"/>
      <c r="AGQ52" s="41"/>
      <c r="AGR52" s="41"/>
      <c r="AGS52" s="41"/>
      <c r="AGT52" s="41"/>
      <c r="AGU52" s="41"/>
      <c r="AGV52" s="41"/>
      <c r="AGW52" s="41"/>
      <c r="AGX52" s="41"/>
      <c r="AGY52" s="41"/>
      <c r="AGZ52" s="41"/>
      <c r="AHA52" s="41"/>
      <c r="AHB52" s="41"/>
      <c r="AHC52" s="41"/>
      <c r="AHD52" s="41"/>
      <c r="AHE52" s="41"/>
      <c r="AHF52" s="41"/>
      <c r="AHG52" s="41"/>
      <c r="AHH52" s="41"/>
      <c r="AHI52" s="41"/>
      <c r="AHJ52" s="41"/>
      <c r="AHK52" s="41"/>
      <c r="AHL52" s="41"/>
      <c r="AHM52" s="41"/>
      <c r="AHN52" s="41"/>
      <c r="AHO52" s="41"/>
      <c r="AHP52" s="41"/>
      <c r="AHQ52" s="41"/>
      <c r="AHR52" s="41"/>
      <c r="AHS52" s="41"/>
      <c r="AHT52" s="41"/>
      <c r="AHU52" s="41"/>
      <c r="AHV52" s="41"/>
      <c r="AHW52" s="41"/>
      <c r="AHX52" s="41"/>
      <c r="AHY52" s="41"/>
      <c r="AHZ52" s="41"/>
      <c r="AIA52" s="41"/>
      <c r="AIB52" s="41"/>
      <c r="AIC52" s="41"/>
      <c r="AID52" s="41"/>
      <c r="AIE52" s="41"/>
      <c r="AIF52" s="41"/>
      <c r="AIG52" s="41"/>
      <c r="AIH52" s="41"/>
      <c r="AII52" s="41"/>
      <c r="AIJ52" s="41"/>
      <c r="AIK52" s="41"/>
      <c r="AIL52" s="41"/>
      <c r="AIM52" s="41"/>
      <c r="AIN52" s="41"/>
      <c r="AIO52" s="41"/>
      <c r="AIP52" s="41"/>
      <c r="AIQ52" s="41"/>
      <c r="AIR52" s="41"/>
      <c r="AIS52" s="41"/>
      <c r="AIT52" s="41"/>
      <c r="AIU52" s="41"/>
      <c r="AIV52" s="41"/>
      <c r="AIW52" s="41"/>
      <c r="AIX52" s="41"/>
      <c r="AIY52" s="41"/>
      <c r="AIZ52" s="41"/>
      <c r="AJA52" s="41"/>
      <c r="AJB52" s="41"/>
      <c r="AJC52" s="41"/>
      <c r="AJD52" s="41"/>
      <c r="AJE52" s="41"/>
      <c r="AJF52" s="41"/>
      <c r="AJG52" s="41"/>
      <c r="AJH52" s="41"/>
      <c r="AJI52" s="41"/>
      <c r="AJJ52" s="41"/>
      <c r="AJK52" s="41"/>
      <c r="AJL52" s="41"/>
      <c r="AJM52" s="41"/>
      <c r="AJN52" s="41"/>
      <c r="AJO52" s="41"/>
      <c r="AJP52" s="41"/>
      <c r="AJQ52" s="41"/>
      <c r="AJR52" s="41"/>
      <c r="AJS52" s="41"/>
      <c r="AJT52" s="41"/>
      <c r="AJU52" s="41"/>
      <c r="AJV52" s="41"/>
      <c r="AJW52" s="41"/>
      <c r="AJX52" s="41"/>
      <c r="AJY52" s="41"/>
      <c r="AJZ52" s="41"/>
      <c r="AKA52" s="41"/>
      <c r="AKB52" s="41"/>
      <c r="AKC52" s="41"/>
      <c r="AKD52" s="41"/>
      <c r="AKE52" s="41"/>
      <c r="AKF52" s="41"/>
      <c r="AKG52" s="41"/>
      <c r="AKH52" s="41"/>
      <c r="AKI52" s="41"/>
      <c r="AKJ52" s="41"/>
      <c r="AKK52" s="41"/>
      <c r="AKL52" s="41"/>
      <c r="AKM52" s="41"/>
      <c r="AKN52" s="41"/>
      <c r="AKO52" s="41"/>
      <c r="AKP52" s="41"/>
      <c r="AKQ52" s="41"/>
      <c r="AKR52" s="41"/>
      <c r="AKS52" s="41"/>
      <c r="AKT52" s="41"/>
      <c r="AKU52" s="41"/>
      <c r="AKV52" s="41"/>
      <c r="AKW52" s="41"/>
      <c r="AKX52" s="41"/>
      <c r="AKY52" s="41"/>
      <c r="AKZ52" s="41"/>
      <c r="ALA52" s="41"/>
      <c r="ALB52" s="41"/>
      <c r="ALC52" s="41"/>
      <c r="ALD52" s="41"/>
      <c r="ALE52" s="41"/>
      <c r="ALF52" s="41"/>
      <c r="ALG52" s="41"/>
      <c r="ALH52" s="41"/>
      <c r="ALI52" s="41"/>
      <c r="ALJ52" s="41"/>
      <c r="ALK52" s="41"/>
      <c r="ALL52" s="41"/>
      <c r="ALM52" s="41"/>
      <c r="ALN52" s="41"/>
      <c r="ALO52" s="41"/>
      <c r="ALP52" s="41"/>
      <c r="ALQ52" s="41"/>
      <c r="ALR52" s="41"/>
      <c r="ALS52" s="41"/>
      <c r="ALT52" s="41"/>
      <c r="ALU52" s="41"/>
      <c r="ALV52" s="41"/>
      <c r="ALW52" s="41"/>
      <c r="ALX52" s="41"/>
      <c r="ALY52" s="41"/>
      <c r="ALZ52" s="41"/>
      <c r="AMA52" s="41"/>
      <c r="AMB52" s="41"/>
      <c r="AMC52" s="41"/>
      <c r="AMD52" s="41"/>
      <c r="AME52" s="41"/>
      <c r="AMF52" s="41"/>
      <c r="AMG52" s="41"/>
      <c r="AMH52" s="41"/>
      <c r="AMI52" s="41"/>
      <c r="AMJ52" s="41"/>
      <c r="AMK52" s="41"/>
    </row>
    <row r="53" spans="1:1025" s="42" customFormat="1" ht="18" customHeight="1">
      <c r="A53" s="1"/>
      <c r="B53" s="35" t="s">
        <v>74</v>
      </c>
      <c r="C53" s="30" t="s">
        <v>31</v>
      </c>
      <c r="D53" s="45" t="s">
        <v>75</v>
      </c>
      <c r="E53" s="36" t="s">
        <v>76</v>
      </c>
      <c r="F53" s="30" t="s">
        <v>21</v>
      </c>
      <c r="G53" s="31">
        <v>338.42999999999995</v>
      </c>
      <c r="H53" s="31">
        <v>36.22</v>
      </c>
      <c r="I53" s="31">
        <f t="shared" si="0"/>
        <v>12257.934599999999</v>
      </c>
      <c r="J53" s="31"/>
      <c r="K53" s="3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  <c r="IW53" s="41"/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41"/>
      <c r="LZ53" s="41"/>
      <c r="MA53" s="41"/>
      <c r="MB53" s="41"/>
      <c r="MC53" s="41"/>
      <c r="MD53" s="41"/>
      <c r="ME53" s="41"/>
      <c r="MF53" s="41"/>
      <c r="MG53" s="41"/>
      <c r="MH53" s="41"/>
      <c r="MI53" s="41"/>
      <c r="MJ53" s="41"/>
      <c r="MK53" s="41"/>
      <c r="ML53" s="41"/>
      <c r="MM53" s="41"/>
      <c r="MN53" s="41"/>
      <c r="MO53" s="41"/>
      <c r="MP53" s="41"/>
      <c r="MQ53" s="41"/>
      <c r="MR53" s="41"/>
      <c r="MS53" s="41"/>
      <c r="MT53" s="41"/>
      <c r="MU53" s="41"/>
      <c r="MV53" s="41"/>
      <c r="MW53" s="41"/>
      <c r="MX53" s="41"/>
      <c r="MY53" s="41"/>
      <c r="MZ53" s="41"/>
      <c r="NA53" s="41"/>
      <c r="NB53" s="41"/>
      <c r="NC53" s="41"/>
      <c r="ND53" s="41"/>
      <c r="NE53" s="41"/>
      <c r="NF53" s="41"/>
      <c r="NG53" s="41"/>
      <c r="NH53" s="41"/>
      <c r="NI53" s="41"/>
      <c r="NJ53" s="41"/>
      <c r="NK53" s="41"/>
      <c r="NL53" s="41"/>
      <c r="NM53" s="41"/>
      <c r="NN53" s="41"/>
      <c r="NO53" s="41"/>
      <c r="NP53" s="41"/>
      <c r="NQ53" s="41"/>
      <c r="NR53" s="41"/>
      <c r="NS53" s="41"/>
      <c r="NT53" s="41"/>
      <c r="NU53" s="41"/>
      <c r="NV53" s="41"/>
      <c r="NW53" s="41"/>
      <c r="NX53" s="41"/>
      <c r="NY53" s="41"/>
      <c r="NZ53" s="41"/>
      <c r="OA53" s="41"/>
      <c r="OB53" s="41"/>
      <c r="OC53" s="41"/>
      <c r="OD53" s="41"/>
      <c r="OE53" s="41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P53" s="41"/>
      <c r="OQ53" s="41"/>
      <c r="OR53" s="41"/>
      <c r="OS53" s="41"/>
      <c r="OT53" s="41"/>
      <c r="OU53" s="41"/>
      <c r="OV53" s="41"/>
      <c r="OW53" s="41"/>
      <c r="OX53" s="41"/>
      <c r="OY53" s="41"/>
      <c r="OZ53" s="41"/>
      <c r="PA53" s="41"/>
      <c r="PB53" s="41"/>
      <c r="PC53" s="41"/>
      <c r="PD53" s="41"/>
      <c r="PE53" s="41"/>
      <c r="PF53" s="41"/>
      <c r="PG53" s="41"/>
      <c r="PH53" s="41"/>
      <c r="PI53" s="41"/>
      <c r="PJ53" s="41"/>
      <c r="PK53" s="41"/>
      <c r="PL53" s="41"/>
      <c r="PM53" s="41"/>
      <c r="PN53" s="41"/>
      <c r="PO53" s="41"/>
      <c r="PP53" s="41"/>
      <c r="PQ53" s="41"/>
      <c r="PR53" s="41"/>
      <c r="PS53" s="41"/>
      <c r="PT53" s="41"/>
      <c r="PU53" s="41"/>
      <c r="PV53" s="41"/>
      <c r="PW53" s="41"/>
      <c r="PX53" s="41"/>
      <c r="PY53" s="41"/>
      <c r="PZ53" s="41"/>
      <c r="QA53" s="41"/>
      <c r="QB53" s="41"/>
      <c r="QC53" s="41"/>
      <c r="QD53" s="41"/>
      <c r="QE53" s="41"/>
      <c r="QF53" s="41"/>
      <c r="QG53" s="41"/>
      <c r="QH53" s="41"/>
      <c r="QI53" s="41"/>
      <c r="QJ53" s="41"/>
      <c r="QK53" s="41"/>
      <c r="QL53" s="41"/>
      <c r="QM53" s="41"/>
      <c r="QN53" s="41"/>
      <c r="QO53" s="41"/>
      <c r="QP53" s="41"/>
      <c r="QQ53" s="41"/>
      <c r="QR53" s="41"/>
      <c r="QS53" s="41"/>
      <c r="QT53" s="41"/>
      <c r="QU53" s="41"/>
      <c r="QV53" s="41"/>
      <c r="QW53" s="41"/>
      <c r="QX53" s="41"/>
      <c r="QY53" s="41"/>
      <c r="QZ53" s="41"/>
      <c r="RA53" s="41"/>
      <c r="RB53" s="41"/>
      <c r="RC53" s="41"/>
      <c r="RD53" s="41"/>
      <c r="RE53" s="41"/>
      <c r="RF53" s="41"/>
      <c r="RG53" s="41"/>
      <c r="RH53" s="41"/>
      <c r="RI53" s="41"/>
      <c r="RJ53" s="41"/>
      <c r="RK53" s="41"/>
      <c r="RL53" s="41"/>
      <c r="RM53" s="41"/>
      <c r="RN53" s="41"/>
      <c r="RO53" s="41"/>
      <c r="RP53" s="41"/>
      <c r="RQ53" s="41"/>
      <c r="RR53" s="41"/>
      <c r="RS53" s="41"/>
      <c r="RT53" s="41"/>
      <c r="RU53" s="41"/>
      <c r="RV53" s="41"/>
      <c r="RW53" s="41"/>
      <c r="RX53" s="41"/>
      <c r="RY53" s="41"/>
      <c r="RZ53" s="41"/>
      <c r="SA53" s="41"/>
      <c r="SB53" s="41"/>
      <c r="SC53" s="41"/>
      <c r="SD53" s="41"/>
      <c r="SE53" s="41"/>
      <c r="SF53" s="41"/>
      <c r="SG53" s="41"/>
      <c r="SH53" s="41"/>
      <c r="SI53" s="41"/>
      <c r="SJ53" s="41"/>
      <c r="SK53" s="41"/>
      <c r="SL53" s="41"/>
      <c r="SM53" s="41"/>
      <c r="SN53" s="41"/>
      <c r="SO53" s="41"/>
      <c r="SP53" s="41"/>
      <c r="SQ53" s="41"/>
      <c r="SR53" s="41"/>
      <c r="SS53" s="41"/>
      <c r="ST53" s="41"/>
      <c r="SU53" s="41"/>
      <c r="SV53" s="41"/>
      <c r="SW53" s="41"/>
      <c r="SX53" s="41"/>
      <c r="SY53" s="41"/>
      <c r="SZ53" s="41"/>
      <c r="TA53" s="41"/>
      <c r="TB53" s="41"/>
      <c r="TC53" s="41"/>
      <c r="TD53" s="41"/>
      <c r="TE53" s="41"/>
      <c r="TF53" s="41"/>
      <c r="TG53" s="41"/>
      <c r="TH53" s="41"/>
      <c r="TI53" s="41"/>
      <c r="TJ53" s="41"/>
      <c r="TK53" s="41"/>
      <c r="TL53" s="41"/>
      <c r="TM53" s="41"/>
      <c r="TN53" s="41"/>
      <c r="TO53" s="41"/>
      <c r="TP53" s="41"/>
      <c r="TQ53" s="41"/>
      <c r="TR53" s="41"/>
      <c r="TS53" s="41"/>
      <c r="TT53" s="41"/>
      <c r="TU53" s="41"/>
      <c r="TV53" s="41"/>
      <c r="TW53" s="41"/>
      <c r="TX53" s="41"/>
      <c r="TY53" s="41"/>
      <c r="TZ53" s="41"/>
      <c r="UA53" s="41"/>
      <c r="UB53" s="41"/>
      <c r="UC53" s="41"/>
      <c r="UD53" s="41"/>
      <c r="UE53" s="41"/>
      <c r="UF53" s="41"/>
      <c r="UG53" s="41"/>
      <c r="UH53" s="41"/>
      <c r="UI53" s="41"/>
      <c r="UJ53" s="41"/>
      <c r="UK53" s="41"/>
      <c r="UL53" s="41"/>
      <c r="UM53" s="41"/>
      <c r="UN53" s="41"/>
      <c r="UO53" s="41"/>
      <c r="UP53" s="41"/>
      <c r="UQ53" s="41"/>
      <c r="UR53" s="41"/>
      <c r="US53" s="41"/>
      <c r="UT53" s="41"/>
      <c r="UU53" s="41"/>
      <c r="UV53" s="41"/>
      <c r="UW53" s="41"/>
      <c r="UX53" s="41"/>
      <c r="UY53" s="41"/>
      <c r="UZ53" s="41"/>
      <c r="VA53" s="41"/>
      <c r="VB53" s="41"/>
      <c r="VC53" s="41"/>
      <c r="VD53" s="41"/>
      <c r="VE53" s="41"/>
      <c r="VF53" s="41"/>
      <c r="VG53" s="41"/>
      <c r="VH53" s="41"/>
      <c r="VI53" s="41"/>
      <c r="VJ53" s="41"/>
      <c r="VK53" s="41"/>
      <c r="VL53" s="41"/>
      <c r="VM53" s="41"/>
      <c r="VN53" s="41"/>
      <c r="VO53" s="41"/>
      <c r="VP53" s="41"/>
      <c r="VQ53" s="41"/>
      <c r="VR53" s="41"/>
      <c r="VS53" s="41"/>
      <c r="VT53" s="41"/>
      <c r="VU53" s="41"/>
      <c r="VV53" s="41"/>
      <c r="VW53" s="41"/>
      <c r="VX53" s="41"/>
      <c r="VY53" s="41"/>
      <c r="VZ53" s="41"/>
      <c r="WA53" s="41"/>
      <c r="WB53" s="41"/>
      <c r="WC53" s="41"/>
      <c r="WD53" s="41"/>
      <c r="WE53" s="41"/>
      <c r="WF53" s="41"/>
      <c r="WG53" s="41"/>
      <c r="WH53" s="41"/>
      <c r="WI53" s="41"/>
      <c r="WJ53" s="41"/>
      <c r="WK53" s="41"/>
      <c r="WL53" s="41"/>
      <c r="WM53" s="41"/>
      <c r="WN53" s="41"/>
      <c r="WO53" s="41"/>
      <c r="WP53" s="41"/>
      <c r="WQ53" s="41"/>
      <c r="WR53" s="41"/>
      <c r="WS53" s="41"/>
      <c r="WT53" s="41"/>
      <c r="WU53" s="41"/>
      <c r="WV53" s="41"/>
      <c r="WW53" s="41"/>
      <c r="WX53" s="41"/>
      <c r="WY53" s="41"/>
      <c r="WZ53" s="41"/>
      <c r="XA53" s="41"/>
      <c r="XB53" s="41"/>
      <c r="XC53" s="41"/>
      <c r="XD53" s="41"/>
      <c r="XE53" s="41"/>
      <c r="XF53" s="41"/>
      <c r="XG53" s="41"/>
      <c r="XH53" s="41"/>
      <c r="XI53" s="41"/>
      <c r="XJ53" s="41"/>
      <c r="XK53" s="41"/>
      <c r="XL53" s="41"/>
      <c r="XM53" s="41"/>
      <c r="XN53" s="41"/>
      <c r="XO53" s="41"/>
      <c r="XP53" s="41"/>
      <c r="XQ53" s="41"/>
      <c r="XR53" s="41"/>
      <c r="XS53" s="41"/>
      <c r="XT53" s="41"/>
      <c r="XU53" s="41"/>
      <c r="XV53" s="41"/>
      <c r="XW53" s="41"/>
      <c r="XX53" s="41"/>
      <c r="XY53" s="41"/>
      <c r="XZ53" s="41"/>
      <c r="YA53" s="41"/>
      <c r="YB53" s="41"/>
      <c r="YC53" s="41"/>
      <c r="YD53" s="41"/>
      <c r="YE53" s="41"/>
      <c r="YF53" s="41"/>
      <c r="YG53" s="41"/>
      <c r="YH53" s="41"/>
      <c r="YI53" s="41"/>
      <c r="YJ53" s="41"/>
      <c r="YK53" s="41"/>
      <c r="YL53" s="41"/>
      <c r="YM53" s="41"/>
      <c r="YN53" s="41"/>
      <c r="YO53" s="41"/>
      <c r="YP53" s="41"/>
      <c r="YQ53" s="41"/>
      <c r="YR53" s="41"/>
      <c r="YS53" s="41"/>
      <c r="YT53" s="41"/>
      <c r="YU53" s="41"/>
      <c r="YV53" s="41"/>
      <c r="YW53" s="41"/>
      <c r="YX53" s="41"/>
      <c r="YY53" s="41"/>
      <c r="YZ53" s="41"/>
      <c r="ZA53" s="41"/>
      <c r="ZB53" s="41"/>
      <c r="ZC53" s="41"/>
      <c r="ZD53" s="41"/>
      <c r="ZE53" s="41"/>
      <c r="ZF53" s="41"/>
      <c r="ZG53" s="41"/>
      <c r="ZH53" s="41"/>
      <c r="ZI53" s="41"/>
      <c r="ZJ53" s="41"/>
      <c r="ZK53" s="41"/>
      <c r="ZL53" s="41"/>
      <c r="ZM53" s="41"/>
      <c r="ZN53" s="41"/>
      <c r="ZO53" s="41"/>
      <c r="ZP53" s="41"/>
      <c r="ZQ53" s="41"/>
      <c r="ZR53" s="41"/>
      <c r="ZS53" s="41"/>
      <c r="ZT53" s="41"/>
      <c r="ZU53" s="41"/>
      <c r="ZV53" s="41"/>
      <c r="ZW53" s="41"/>
      <c r="ZX53" s="41"/>
      <c r="ZY53" s="41"/>
      <c r="ZZ53" s="41"/>
      <c r="AAA53" s="41"/>
      <c r="AAB53" s="41"/>
      <c r="AAC53" s="41"/>
      <c r="AAD53" s="41"/>
      <c r="AAE53" s="41"/>
      <c r="AAF53" s="41"/>
      <c r="AAG53" s="41"/>
      <c r="AAH53" s="41"/>
      <c r="AAI53" s="41"/>
      <c r="AAJ53" s="41"/>
      <c r="AAK53" s="41"/>
      <c r="AAL53" s="41"/>
      <c r="AAM53" s="41"/>
      <c r="AAN53" s="41"/>
      <c r="AAO53" s="41"/>
      <c r="AAP53" s="41"/>
      <c r="AAQ53" s="41"/>
      <c r="AAR53" s="41"/>
      <c r="AAS53" s="41"/>
      <c r="AAT53" s="41"/>
      <c r="AAU53" s="41"/>
      <c r="AAV53" s="41"/>
      <c r="AAW53" s="41"/>
      <c r="AAX53" s="41"/>
      <c r="AAY53" s="41"/>
      <c r="AAZ53" s="41"/>
      <c r="ABA53" s="41"/>
      <c r="ABB53" s="41"/>
      <c r="ABC53" s="41"/>
      <c r="ABD53" s="41"/>
      <c r="ABE53" s="41"/>
      <c r="ABF53" s="41"/>
      <c r="ABG53" s="41"/>
      <c r="ABH53" s="41"/>
      <c r="ABI53" s="41"/>
      <c r="ABJ53" s="41"/>
      <c r="ABK53" s="41"/>
      <c r="ABL53" s="41"/>
      <c r="ABM53" s="41"/>
      <c r="ABN53" s="41"/>
      <c r="ABO53" s="41"/>
      <c r="ABP53" s="41"/>
      <c r="ABQ53" s="41"/>
      <c r="ABR53" s="41"/>
      <c r="ABS53" s="41"/>
      <c r="ABT53" s="41"/>
      <c r="ABU53" s="41"/>
      <c r="ABV53" s="41"/>
      <c r="ABW53" s="41"/>
      <c r="ABX53" s="41"/>
      <c r="ABY53" s="41"/>
      <c r="ABZ53" s="41"/>
      <c r="ACA53" s="41"/>
      <c r="ACB53" s="41"/>
      <c r="ACC53" s="41"/>
      <c r="ACD53" s="41"/>
      <c r="ACE53" s="41"/>
      <c r="ACF53" s="41"/>
      <c r="ACG53" s="41"/>
      <c r="ACH53" s="41"/>
      <c r="ACI53" s="41"/>
      <c r="ACJ53" s="41"/>
      <c r="ACK53" s="41"/>
      <c r="ACL53" s="41"/>
      <c r="ACM53" s="41"/>
      <c r="ACN53" s="41"/>
      <c r="ACO53" s="41"/>
      <c r="ACP53" s="41"/>
      <c r="ACQ53" s="41"/>
      <c r="ACR53" s="41"/>
      <c r="ACS53" s="41"/>
      <c r="ACT53" s="41"/>
      <c r="ACU53" s="41"/>
      <c r="ACV53" s="41"/>
      <c r="ACW53" s="41"/>
      <c r="ACX53" s="41"/>
      <c r="ACY53" s="41"/>
      <c r="ACZ53" s="41"/>
      <c r="ADA53" s="41"/>
      <c r="ADB53" s="41"/>
      <c r="ADC53" s="41"/>
      <c r="ADD53" s="41"/>
      <c r="ADE53" s="41"/>
      <c r="ADF53" s="41"/>
      <c r="ADG53" s="41"/>
      <c r="ADH53" s="41"/>
      <c r="ADI53" s="41"/>
      <c r="ADJ53" s="41"/>
      <c r="ADK53" s="41"/>
      <c r="ADL53" s="41"/>
      <c r="ADM53" s="41"/>
      <c r="ADN53" s="41"/>
      <c r="ADO53" s="41"/>
      <c r="ADP53" s="41"/>
      <c r="ADQ53" s="41"/>
      <c r="ADR53" s="41"/>
      <c r="ADS53" s="41"/>
      <c r="ADT53" s="41"/>
      <c r="ADU53" s="41"/>
      <c r="ADV53" s="41"/>
      <c r="ADW53" s="41"/>
      <c r="ADX53" s="41"/>
      <c r="ADY53" s="41"/>
      <c r="ADZ53" s="41"/>
      <c r="AEA53" s="41"/>
      <c r="AEB53" s="41"/>
      <c r="AEC53" s="41"/>
      <c r="AED53" s="41"/>
      <c r="AEE53" s="41"/>
      <c r="AEF53" s="41"/>
      <c r="AEG53" s="41"/>
      <c r="AEH53" s="41"/>
      <c r="AEI53" s="41"/>
      <c r="AEJ53" s="41"/>
      <c r="AEK53" s="41"/>
      <c r="AEL53" s="41"/>
      <c r="AEM53" s="41"/>
      <c r="AEN53" s="41"/>
      <c r="AEO53" s="41"/>
      <c r="AEP53" s="41"/>
      <c r="AEQ53" s="41"/>
      <c r="AER53" s="41"/>
      <c r="AES53" s="41"/>
      <c r="AET53" s="41"/>
      <c r="AEU53" s="41"/>
      <c r="AEV53" s="41"/>
      <c r="AEW53" s="41"/>
      <c r="AEX53" s="41"/>
      <c r="AEY53" s="41"/>
      <c r="AEZ53" s="41"/>
      <c r="AFA53" s="41"/>
      <c r="AFB53" s="41"/>
      <c r="AFC53" s="41"/>
      <c r="AFD53" s="41"/>
      <c r="AFE53" s="41"/>
      <c r="AFF53" s="41"/>
      <c r="AFG53" s="41"/>
      <c r="AFH53" s="41"/>
      <c r="AFI53" s="41"/>
      <c r="AFJ53" s="41"/>
      <c r="AFK53" s="41"/>
      <c r="AFL53" s="41"/>
      <c r="AFM53" s="41"/>
      <c r="AFN53" s="41"/>
      <c r="AFO53" s="41"/>
      <c r="AFP53" s="41"/>
      <c r="AFQ53" s="41"/>
      <c r="AFR53" s="41"/>
      <c r="AFS53" s="41"/>
      <c r="AFT53" s="41"/>
      <c r="AFU53" s="41"/>
      <c r="AFV53" s="41"/>
      <c r="AFW53" s="41"/>
      <c r="AFX53" s="41"/>
      <c r="AFY53" s="41"/>
      <c r="AFZ53" s="41"/>
      <c r="AGA53" s="41"/>
      <c r="AGB53" s="41"/>
      <c r="AGC53" s="41"/>
      <c r="AGD53" s="41"/>
      <c r="AGE53" s="41"/>
      <c r="AGF53" s="41"/>
      <c r="AGG53" s="41"/>
      <c r="AGH53" s="41"/>
      <c r="AGI53" s="41"/>
      <c r="AGJ53" s="41"/>
      <c r="AGK53" s="41"/>
      <c r="AGL53" s="41"/>
      <c r="AGM53" s="41"/>
      <c r="AGN53" s="41"/>
      <c r="AGO53" s="41"/>
      <c r="AGP53" s="41"/>
      <c r="AGQ53" s="41"/>
      <c r="AGR53" s="41"/>
      <c r="AGS53" s="41"/>
      <c r="AGT53" s="41"/>
      <c r="AGU53" s="41"/>
      <c r="AGV53" s="41"/>
      <c r="AGW53" s="41"/>
      <c r="AGX53" s="41"/>
      <c r="AGY53" s="41"/>
      <c r="AGZ53" s="41"/>
      <c r="AHA53" s="41"/>
      <c r="AHB53" s="41"/>
      <c r="AHC53" s="41"/>
      <c r="AHD53" s="41"/>
      <c r="AHE53" s="41"/>
      <c r="AHF53" s="41"/>
      <c r="AHG53" s="41"/>
      <c r="AHH53" s="41"/>
      <c r="AHI53" s="41"/>
      <c r="AHJ53" s="41"/>
      <c r="AHK53" s="41"/>
      <c r="AHL53" s="41"/>
      <c r="AHM53" s="41"/>
      <c r="AHN53" s="41"/>
      <c r="AHO53" s="41"/>
      <c r="AHP53" s="41"/>
      <c r="AHQ53" s="41"/>
      <c r="AHR53" s="41"/>
      <c r="AHS53" s="41"/>
      <c r="AHT53" s="41"/>
      <c r="AHU53" s="41"/>
      <c r="AHV53" s="41"/>
      <c r="AHW53" s="41"/>
      <c r="AHX53" s="41"/>
      <c r="AHY53" s="41"/>
      <c r="AHZ53" s="41"/>
      <c r="AIA53" s="41"/>
      <c r="AIB53" s="41"/>
      <c r="AIC53" s="41"/>
      <c r="AID53" s="41"/>
      <c r="AIE53" s="41"/>
      <c r="AIF53" s="41"/>
      <c r="AIG53" s="41"/>
      <c r="AIH53" s="41"/>
      <c r="AII53" s="41"/>
      <c r="AIJ53" s="41"/>
      <c r="AIK53" s="41"/>
      <c r="AIL53" s="41"/>
      <c r="AIM53" s="41"/>
      <c r="AIN53" s="41"/>
      <c r="AIO53" s="41"/>
      <c r="AIP53" s="41"/>
      <c r="AIQ53" s="41"/>
      <c r="AIR53" s="41"/>
      <c r="AIS53" s="41"/>
      <c r="AIT53" s="41"/>
      <c r="AIU53" s="41"/>
      <c r="AIV53" s="41"/>
      <c r="AIW53" s="41"/>
      <c r="AIX53" s="41"/>
      <c r="AIY53" s="41"/>
      <c r="AIZ53" s="41"/>
      <c r="AJA53" s="41"/>
      <c r="AJB53" s="41"/>
      <c r="AJC53" s="41"/>
      <c r="AJD53" s="41"/>
      <c r="AJE53" s="41"/>
      <c r="AJF53" s="41"/>
      <c r="AJG53" s="41"/>
      <c r="AJH53" s="41"/>
      <c r="AJI53" s="41"/>
      <c r="AJJ53" s="41"/>
      <c r="AJK53" s="41"/>
      <c r="AJL53" s="41"/>
      <c r="AJM53" s="41"/>
      <c r="AJN53" s="41"/>
      <c r="AJO53" s="41"/>
      <c r="AJP53" s="41"/>
      <c r="AJQ53" s="41"/>
      <c r="AJR53" s="41"/>
      <c r="AJS53" s="41"/>
      <c r="AJT53" s="41"/>
      <c r="AJU53" s="41"/>
      <c r="AJV53" s="41"/>
      <c r="AJW53" s="41"/>
      <c r="AJX53" s="41"/>
      <c r="AJY53" s="41"/>
      <c r="AJZ53" s="41"/>
      <c r="AKA53" s="41"/>
      <c r="AKB53" s="41"/>
      <c r="AKC53" s="41"/>
      <c r="AKD53" s="41"/>
      <c r="AKE53" s="41"/>
      <c r="AKF53" s="41"/>
      <c r="AKG53" s="41"/>
      <c r="AKH53" s="41"/>
      <c r="AKI53" s="41"/>
      <c r="AKJ53" s="41"/>
      <c r="AKK53" s="41"/>
      <c r="AKL53" s="41"/>
      <c r="AKM53" s="41"/>
      <c r="AKN53" s="41"/>
      <c r="AKO53" s="41"/>
      <c r="AKP53" s="41"/>
      <c r="AKQ53" s="41"/>
      <c r="AKR53" s="41"/>
      <c r="AKS53" s="41"/>
      <c r="AKT53" s="41"/>
      <c r="AKU53" s="41"/>
      <c r="AKV53" s="41"/>
      <c r="AKW53" s="41"/>
      <c r="AKX53" s="41"/>
      <c r="AKY53" s="41"/>
      <c r="AKZ53" s="41"/>
      <c r="ALA53" s="41"/>
      <c r="ALB53" s="41"/>
      <c r="ALC53" s="41"/>
      <c r="ALD53" s="41"/>
      <c r="ALE53" s="41"/>
      <c r="ALF53" s="41"/>
      <c r="ALG53" s="41"/>
      <c r="ALH53" s="41"/>
      <c r="ALI53" s="41"/>
      <c r="ALJ53" s="41"/>
      <c r="ALK53" s="41"/>
      <c r="ALL53" s="41"/>
      <c r="ALM53" s="41"/>
      <c r="ALN53" s="41"/>
      <c r="ALO53" s="41"/>
      <c r="ALP53" s="41"/>
      <c r="ALQ53" s="41"/>
      <c r="ALR53" s="41"/>
      <c r="ALS53" s="41"/>
      <c r="ALT53" s="41"/>
      <c r="ALU53" s="41"/>
      <c r="ALV53" s="41"/>
      <c r="ALW53" s="41"/>
      <c r="ALX53" s="41"/>
      <c r="ALY53" s="41"/>
      <c r="ALZ53" s="41"/>
      <c r="AMA53" s="41"/>
      <c r="AMB53" s="41"/>
      <c r="AMC53" s="41"/>
      <c r="AMD53" s="41"/>
      <c r="AME53" s="41"/>
      <c r="AMF53" s="41"/>
      <c r="AMG53" s="41"/>
      <c r="AMH53" s="41"/>
      <c r="AMI53" s="41"/>
      <c r="AMJ53" s="41"/>
      <c r="AMK53" s="41"/>
    </row>
    <row r="54" spans="1:1025" s="42" customFormat="1" ht="18" customHeight="1">
      <c r="A54" s="1"/>
      <c r="B54" s="35" t="s">
        <v>77</v>
      </c>
      <c r="C54" s="30" t="s">
        <v>23</v>
      </c>
      <c r="D54" s="45">
        <v>96113</v>
      </c>
      <c r="E54" s="36" t="s">
        <v>149</v>
      </c>
      <c r="F54" s="30" t="s">
        <v>21</v>
      </c>
      <c r="G54" s="31">
        <v>87.03</v>
      </c>
      <c r="H54" s="31">
        <v>28.87</v>
      </c>
      <c r="I54" s="31">
        <f t="shared" si="0"/>
        <v>2512.5561000000002</v>
      </c>
      <c r="J54" s="31"/>
      <c r="K54" s="3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  <c r="WX54" s="41"/>
      <c r="WY54" s="41"/>
      <c r="WZ54" s="41"/>
      <c r="XA54" s="41"/>
      <c r="XB54" s="41"/>
      <c r="XC54" s="41"/>
      <c r="XD54" s="41"/>
      <c r="XE54" s="41"/>
      <c r="XF54" s="41"/>
      <c r="XG54" s="41"/>
      <c r="XH54" s="41"/>
      <c r="XI54" s="41"/>
      <c r="XJ54" s="41"/>
      <c r="XK54" s="41"/>
      <c r="XL54" s="41"/>
      <c r="XM54" s="41"/>
      <c r="XN54" s="41"/>
      <c r="XO54" s="41"/>
      <c r="XP54" s="41"/>
      <c r="XQ54" s="41"/>
      <c r="XR54" s="41"/>
      <c r="XS54" s="41"/>
      <c r="XT54" s="41"/>
      <c r="XU54" s="41"/>
      <c r="XV54" s="41"/>
      <c r="XW54" s="41"/>
      <c r="XX54" s="41"/>
      <c r="XY54" s="41"/>
      <c r="XZ54" s="41"/>
      <c r="YA54" s="41"/>
      <c r="YB54" s="41"/>
      <c r="YC54" s="41"/>
      <c r="YD54" s="41"/>
      <c r="YE54" s="41"/>
      <c r="YF54" s="41"/>
      <c r="YG54" s="41"/>
      <c r="YH54" s="41"/>
      <c r="YI54" s="41"/>
      <c r="YJ54" s="41"/>
      <c r="YK54" s="41"/>
      <c r="YL54" s="41"/>
      <c r="YM54" s="41"/>
      <c r="YN54" s="41"/>
      <c r="YO54" s="41"/>
      <c r="YP54" s="41"/>
      <c r="YQ54" s="41"/>
      <c r="YR54" s="41"/>
      <c r="YS54" s="41"/>
      <c r="YT54" s="41"/>
      <c r="YU54" s="41"/>
      <c r="YV54" s="41"/>
      <c r="YW54" s="41"/>
      <c r="YX54" s="41"/>
      <c r="YY54" s="41"/>
      <c r="YZ54" s="41"/>
      <c r="ZA54" s="41"/>
      <c r="ZB54" s="41"/>
      <c r="ZC54" s="41"/>
      <c r="ZD54" s="41"/>
      <c r="ZE54" s="41"/>
      <c r="ZF54" s="41"/>
      <c r="ZG54" s="41"/>
      <c r="ZH54" s="41"/>
      <c r="ZI54" s="41"/>
      <c r="ZJ54" s="41"/>
      <c r="ZK54" s="41"/>
      <c r="ZL54" s="41"/>
      <c r="ZM54" s="41"/>
      <c r="ZN54" s="41"/>
      <c r="ZO54" s="41"/>
      <c r="ZP54" s="41"/>
      <c r="ZQ54" s="41"/>
      <c r="ZR54" s="41"/>
      <c r="ZS54" s="41"/>
      <c r="ZT54" s="41"/>
      <c r="ZU54" s="41"/>
      <c r="ZV54" s="41"/>
      <c r="ZW54" s="41"/>
      <c r="ZX54" s="41"/>
      <c r="ZY54" s="41"/>
      <c r="ZZ54" s="41"/>
      <c r="AAA54" s="41"/>
      <c r="AAB54" s="41"/>
      <c r="AAC54" s="41"/>
      <c r="AAD54" s="41"/>
      <c r="AAE54" s="41"/>
      <c r="AAF54" s="41"/>
      <c r="AAG54" s="41"/>
      <c r="AAH54" s="41"/>
      <c r="AAI54" s="41"/>
      <c r="AAJ54" s="41"/>
      <c r="AAK54" s="41"/>
      <c r="AAL54" s="41"/>
      <c r="AAM54" s="41"/>
      <c r="AAN54" s="41"/>
      <c r="AAO54" s="41"/>
      <c r="AAP54" s="41"/>
      <c r="AAQ54" s="41"/>
      <c r="AAR54" s="41"/>
      <c r="AAS54" s="41"/>
      <c r="AAT54" s="41"/>
      <c r="AAU54" s="41"/>
      <c r="AAV54" s="41"/>
      <c r="AAW54" s="41"/>
      <c r="AAX54" s="41"/>
      <c r="AAY54" s="41"/>
      <c r="AAZ54" s="41"/>
      <c r="ABA54" s="41"/>
      <c r="ABB54" s="41"/>
      <c r="ABC54" s="41"/>
      <c r="ABD54" s="41"/>
      <c r="ABE54" s="41"/>
      <c r="ABF54" s="41"/>
      <c r="ABG54" s="41"/>
      <c r="ABH54" s="41"/>
      <c r="ABI54" s="41"/>
      <c r="ABJ54" s="41"/>
      <c r="ABK54" s="41"/>
      <c r="ABL54" s="41"/>
      <c r="ABM54" s="41"/>
      <c r="ABN54" s="41"/>
      <c r="ABO54" s="41"/>
      <c r="ABP54" s="41"/>
      <c r="ABQ54" s="41"/>
      <c r="ABR54" s="41"/>
      <c r="ABS54" s="41"/>
      <c r="ABT54" s="41"/>
      <c r="ABU54" s="41"/>
      <c r="ABV54" s="41"/>
      <c r="ABW54" s="41"/>
      <c r="ABX54" s="41"/>
      <c r="ABY54" s="41"/>
      <c r="ABZ54" s="41"/>
      <c r="ACA54" s="41"/>
      <c r="ACB54" s="41"/>
      <c r="ACC54" s="41"/>
      <c r="ACD54" s="41"/>
      <c r="ACE54" s="41"/>
      <c r="ACF54" s="41"/>
      <c r="ACG54" s="41"/>
      <c r="ACH54" s="41"/>
      <c r="ACI54" s="41"/>
      <c r="ACJ54" s="41"/>
      <c r="ACK54" s="41"/>
      <c r="ACL54" s="41"/>
      <c r="ACM54" s="41"/>
      <c r="ACN54" s="41"/>
      <c r="ACO54" s="41"/>
      <c r="ACP54" s="41"/>
      <c r="ACQ54" s="41"/>
      <c r="ACR54" s="41"/>
      <c r="ACS54" s="41"/>
      <c r="ACT54" s="41"/>
      <c r="ACU54" s="41"/>
      <c r="ACV54" s="41"/>
      <c r="ACW54" s="41"/>
      <c r="ACX54" s="41"/>
      <c r="ACY54" s="41"/>
      <c r="ACZ54" s="41"/>
      <c r="ADA54" s="41"/>
      <c r="ADB54" s="41"/>
      <c r="ADC54" s="41"/>
      <c r="ADD54" s="41"/>
      <c r="ADE54" s="41"/>
      <c r="ADF54" s="41"/>
      <c r="ADG54" s="41"/>
      <c r="ADH54" s="41"/>
      <c r="ADI54" s="41"/>
      <c r="ADJ54" s="41"/>
      <c r="ADK54" s="41"/>
      <c r="ADL54" s="41"/>
      <c r="ADM54" s="41"/>
      <c r="ADN54" s="41"/>
      <c r="ADO54" s="41"/>
      <c r="ADP54" s="41"/>
      <c r="ADQ54" s="41"/>
      <c r="ADR54" s="41"/>
      <c r="ADS54" s="41"/>
      <c r="ADT54" s="41"/>
      <c r="ADU54" s="41"/>
      <c r="ADV54" s="41"/>
      <c r="ADW54" s="41"/>
      <c r="ADX54" s="41"/>
      <c r="ADY54" s="41"/>
      <c r="ADZ54" s="41"/>
      <c r="AEA54" s="41"/>
      <c r="AEB54" s="41"/>
      <c r="AEC54" s="41"/>
      <c r="AED54" s="41"/>
      <c r="AEE54" s="41"/>
      <c r="AEF54" s="41"/>
      <c r="AEG54" s="41"/>
      <c r="AEH54" s="41"/>
      <c r="AEI54" s="41"/>
      <c r="AEJ54" s="41"/>
      <c r="AEK54" s="41"/>
      <c r="AEL54" s="41"/>
      <c r="AEM54" s="41"/>
      <c r="AEN54" s="41"/>
      <c r="AEO54" s="41"/>
      <c r="AEP54" s="41"/>
      <c r="AEQ54" s="41"/>
      <c r="AER54" s="41"/>
      <c r="AES54" s="41"/>
      <c r="AET54" s="41"/>
      <c r="AEU54" s="41"/>
      <c r="AEV54" s="41"/>
      <c r="AEW54" s="41"/>
      <c r="AEX54" s="41"/>
      <c r="AEY54" s="41"/>
      <c r="AEZ54" s="41"/>
      <c r="AFA54" s="41"/>
      <c r="AFB54" s="41"/>
      <c r="AFC54" s="41"/>
      <c r="AFD54" s="41"/>
      <c r="AFE54" s="41"/>
      <c r="AFF54" s="41"/>
      <c r="AFG54" s="41"/>
      <c r="AFH54" s="41"/>
      <c r="AFI54" s="41"/>
      <c r="AFJ54" s="41"/>
      <c r="AFK54" s="41"/>
      <c r="AFL54" s="41"/>
      <c r="AFM54" s="41"/>
      <c r="AFN54" s="41"/>
      <c r="AFO54" s="41"/>
      <c r="AFP54" s="41"/>
      <c r="AFQ54" s="41"/>
      <c r="AFR54" s="41"/>
      <c r="AFS54" s="41"/>
      <c r="AFT54" s="41"/>
      <c r="AFU54" s="41"/>
      <c r="AFV54" s="41"/>
      <c r="AFW54" s="41"/>
      <c r="AFX54" s="41"/>
      <c r="AFY54" s="41"/>
      <c r="AFZ54" s="41"/>
      <c r="AGA54" s="41"/>
      <c r="AGB54" s="41"/>
      <c r="AGC54" s="41"/>
      <c r="AGD54" s="41"/>
      <c r="AGE54" s="41"/>
      <c r="AGF54" s="41"/>
      <c r="AGG54" s="41"/>
      <c r="AGH54" s="41"/>
      <c r="AGI54" s="41"/>
      <c r="AGJ54" s="41"/>
      <c r="AGK54" s="41"/>
      <c r="AGL54" s="41"/>
      <c r="AGM54" s="41"/>
      <c r="AGN54" s="41"/>
      <c r="AGO54" s="41"/>
      <c r="AGP54" s="41"/>
      <c r="AGQ54" s="41"/>
      <c r="AGR54" s="41"/>
      <c r="AGS54" s="41"/>
      <c r="AGT54" s="41"/>
      <c r="AGU54" s="41"/>
      <c r="AGV54" s="41"/>
      <c r="AGW54" s="41"/>
      <c r="AGX54" s="41"/>
      <c r="AGY54" s="41"/>
      <c r="AGZ54" s="41"/>
      <c r="AHA54" s="41"/>
      <c r="AHB54" s="41"/>
      <c r="AHC54" s="41"/>
      <c r="AHD54" s="41"/>
      <c r="AHE54" s="41"/>
      <c r="AHF54" s="41"/>
      <c r="AHG54" s="41"/>
      <c r="AHH54" s="41"/>
      <c r="AHI54" s="41"/>
      <c r="AHJ54" s="41"/>
      <c r="AHK54" s="41"/>
      <c r="AHL54" s="41"/>
      <c r="AHM54" s="41"/>
      <c r="AHN54" s="41"/>
      <c r="AHO54" s="41"/>
      <c r="AHP54" s="41"/>
      <c r="AHQ54" s="41"/>
      <c r="AHR54" s="41"/>
      <c r="AHS54" s="41"/>
      <c r="AHT54" s="41"/>
      <c r="AHU54" s="41"/>
      <c r="AHV54" s="41"/>
      <c r="AHW54" s="41"/>
      <c r="AHX54" s="41"/>
      <c r="AHY54" s="41"/>
      <c r="AHZ54" s="41"/>
      <c r="AIA54" s="41"/>
      <c r="AIB54" s="41"/>
      <c r="AIC54" s="41"/>
      <c r="AID54" s="41"/>
      <c r="AIE54" s="41"/>
      <c r="AIF54" s="41"/>
      <c r="AIG54" s="41"/>
      <c r="AIH54" s="41"/>
      <c r="AII54" s="41"/>
      <c r="AIJ54" s="41"/>
      <c r="AIK54" s="41"/>
      <c r="AIL54" s="41"/>
      <c r="AIM54" s="41"/>
      <c r="AIN54" s="41"/>
      <c r="AIO54" s="41"/>
      <c r="AIP54" s="41"/>
      <c r="AIQ54" s="41"/>
      <c r="AIR54" s="41"/>
      <c r="AIS54" s="41"/>
      <c r="AIT54" s="41"/>
      <c r="AIU54" s="41"/>
      <c r="AIV54" s="41"/>
      <c r="AIW54" s="41"/>
      <c r="AIX54" s="41"/>
      <c r="AIY54" s="41"/>
      <c r="AIZ54" s="41"/>
      <c r="AJA54" s="41"/>
      <c r="AJB54" s="41"/>
      <c r="AJC54" s="41"/>
      <c r="AJD54" s="41"/>
      <c r="AJE54" s="41"/>
      <c r="AJF54" s="41"/>
      <c r="AJG54" s="41"/>
      <c r="AJH54" s="41"/>
      <c r="AJI54" s="41"/>
      <c r="AJJ54" s="41"/>
      <c r="AJK54" s="41"/>
      <c r="AJL54" s="41"/>
      <c r="AJM54" s="41"/>
      <c r="AJN54" s="41"/>
      <c r="AJO54" s="41"/>
      <c r="AJP54" s="41"/>
      <c r="AJQ54" s="41"/>
      <c r="AJR54" s="41"/>
      <c r="AJS54" s="41"/>
      <c r="AJT54" s="41"/>
      <c r="AJU54" s="41"/>
      <c r="AJV54" s="41"/>
      <c r="AJW54" s="41"/>
      <c r="AJX54" s="41"/>
      <c r="AJY54" s="41"/>
      <c r="AJZ54" s="41"/>
      <c r="AKA54" s="41"/>
      <c r="AKB54" s="41"/>
      <c r="AKC54" s="41"/>
      <c r="AKD54" s="41"/>
      <c r="AKE54" s="41"/>
      <c r="AKF54" s="41"/>
      <c r="AKG54" s="41"/>
      <c r="AKH54" s="41"/>
      <c r="AKI54" s="41"/>
      <c r="AKJ54" s="41"/>
      <c r="AKK54" s="41"/>
      <c r="AKL54" s="41"/>
      <c r="AKM54" s="41"/>
      <c r="AKN54" s="41"/>
      <c r="AKO54" s="41"/>
      <c r="AKP54" s="41"/>
      <c r="AKQ54" s="41"/>
      <c r="AKR54" s="41"/>
      <c r="AKS54" s="41"/>
      <c r="AKT54" s="41"/>
      <c r="AKU54" s="41"/>
      <c r="AKV54" s="41"/>
      <c r="AKW54" s="41"/>
      <c r="AKX54" s="41"/>
      <c r="AKY54" s="41"/>
      <c r="AKZ54" s="41"/>
      <c r="ALA54" s="41"/>
      <c r="ALB54" s="41"/>
      <c r="ALC54" s="41"/>
      <c r="ALD54" s="41"/>
      <c r="ALE54" s="41"/>
      <c r="ALF54" s="41"/>
      <c r="ALG54" s="41"/>
      <c r="ALH54" s="41"/>
      <c r="ALI54" s="41"/>
      <c r="ALJ54" s="41"/>
      <c r="ALK54" s="41"/>
      <c r="ALL54" s="41"/>
      <c r="ALM54" s="41"/>
      <c r="ALN54" s="41"/>
      <c r="ALO54" s="41"/>
      <c r="ALP54" s="41"/>
      <c r="ALQ54" s="41"/>
      <c r="ALR54" s="41"/>
      <c r="ALS54" s="41"/>
      <c r="ALT54" s="41"/>
      <c r="ALU54" s="41"/>
      <c r="ALV54" s="41"/>
      <c r="ALW54" s="41"/>
      <c r="ALX54" s="41"/>
      <c r="ALY54" s="41"/>
      <c r="ALZ54" s="41"/>
      <c r="AMA54" s="41"/>
      <c r="AMB54" s="41"/>
      <c r="AMC54" s="41"/>
      <c r="AMD54" s="41"/>
      <c r="AME54" s="41"/>
      <c r="AMF54" s="41"/>
      <c r="AMG54" s="41"/>
      <c r="AMH54" s="41"/>
      <c r="AMI54" s="41"/>
      <c r="AMJ54" s="41"/>
      <c r="AMK54" s="41"/>
    </row>
    <row r="55" spans="1:1025" s="42" customFormat="1" ht="30" customHeight="1">
      <c r="A55" s="1"/>
      <c r="B55" s="35" t="s">
        <v>78</v>
      </c>
      <c r="C55" s="30" t="s">
        <v>31</v>
      </c>
      <c r="D55" s="45" t="s">
        <v>165</v>
      </c>
      <c r="E55" s="36" t="s">
        <v>124</v>
      </c>
      <c r="F55" s="30" t="s">
        <v>21</v>
      </c>
      <c r="G55" s="31">
        <v>11.97</v>
      </c>
      <c r="H55" s="31">
        <v>85.82</v>
      </c>
      <c r="I55" s="31">
        <f t="shared" si="0"/>
        <v>1027.2654</v>
      </c>
      <c r="J55" s="31"/>
      <c r="K55" s="3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41"/>
      <c r="LZ55" s="41"/>
      <c r="MA55" s="41"/>
      <c r="MB55" s="41"/>
      <c r="MC55" s="41"/>
      <c r="MD55" s="41"/>
      <c r="ME55" s="41"/>
      <c r="MF55" s="41"/>
      <c r="MG55" s="41"/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1"/>
      <c r="NB55" s="41"/>
      <c r="NC55" s="41"/>
      <c r="ND55" s="41"/>
      <c r="NE55" s="41"/>
      <c r="NF55" s="41"/>
      <c r="NG55" s="41"/>
      <c r="NH55" s="41"/>
      <c r="NI55" s="41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1"/>
      <c r="QE55" s="41"/>
      <c r="QF55" s="41"/>
      <c r="QG55" s="41"/>
      <c r="QH55" s="41"/>
      <c r="QI55" s="41"/>
      <c r="QJ55" s="41"/>
      <c r="QK55" s="41"/>
      <c r="QL55" s="41"/>
      <c r="QM55" s="41"/>
      <c r="QN55" s="41"/>
      <c r="QO55" s="41"/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1"/>
      <c r="RA55" s="41"/>
      <c r="RB55" s="41"/>
      <c r="RC55" s="41"/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1"/>
      <c r="SD55" s="41"/>
      <c r="SE55" s="41"/>
      <c r="SF55" s="41"/>
      <c r="SG55" s="41"/>
      <c r="SH55" s="41"/>
      <c r="SI55" s="41"/>
      <c r="SJ55" s="41"/>
      <c r="SK55" s="41"/>
      <c r="SL55" s="41"/>
      <c r="SM55" s="41"/>
      <c r="SN55" s="41"/>
      <c r="SO55" s="41"/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  <c r="WP55" s="41"/>
      <c r="WQ55" s="41"/>
      <c r="WR55" s="41"/>
      <c r="WS55" s="41"/>
      <c r="WT55" s="41"/>
      <c r="WU55" s="41"/>
      <c r="WV55" s="41"/>
      <c r="WW55" s="41"/>
      <c r="WX55" s="41"/>
      <c r="WY55" s="41"/>
      <c r="WZ55" s="41"/>
      <c r="XA55" s="41"/>
      <c r="XB55" s="41"/>
      <c r="XC55" s="41"/>
      <c r="XD55" s="41"/>
      <c r="XE55" s="41"/>
      <c r="XF55" s="41"/>
      <c r="XG55" s="41"/>
      <c r="XH55" s="41"/>
      <c r="XI55" s="41"/>
      <c r="XJ55" s="41"/>
      <c r="XK55" s="41"/>
      <c r="XL55" s="41"/>
      <c r="XM55" s="41"/>
      <c r="XN55" s="41"/>
      <c r="XO55" s="41"/>
      <c r="XP55" s="41"/>
      <c r="XQ55" s="41"/>
      <c r="XR55" s="41"/>
      <c r="XS55" s="41"/>
      <c r="XT55" s="41"/>
      <c r="XU55" s="41"/>
      <c r="XV55" s="41"/>
      <c r="XW55" s="41"/>
      <c r="XX55" s="41"/>
      <c r="XY55" s="41"/>
      <c r="XZ55" s="41"/>
      <c r="YA55" s="41"/>
      <c r="YB55" s="41"/>
      <c r="YC55" s="41"/>
      <c r="YD55" s="41"/>
      <c r="YE55" s="41"/>
      <c r="YF55" s="41"/>
      <c r="YG55" s="41"/>
      <c r="YH55" s="41"/>
      <c r="YI55" s="41"/>
      <c r="YJ55" s="41"/>
      <c r="YK55" s="41"/>
      <c r="YL55" s="41"/>
      <c r="YM55" s="41"/>
      <c r="YN55" s="41"/>
      <c r="YO55" s="41"/>
      <c r="YP55" s="41"/>
      <c r="YQ55" s="41"/>
      <c r="YR55" s="41"/>
      <c r="YS55" s="41"/>
      <c r="YT55" s="41"/>
      <c r="YU55" s="41"/>
      <c r="YV55" s="41"/>
      <c r="YW55" s="41"/>
      <c r="YX55" s="41"/>
      <c r="YY55" s="41"/>
      <c r="YZ55" s="41"/>
      <c r="ZA55" s="41"/>
      <c r="ZB55" s="41"/>
      <c r="ZC55" s="41"/>
      <c r="ZD55" s="41"/>
      <c r="ZE55" s="41"/>
      <c r="ZF55" s="41"/>
      <c r="ZG55" s="41"/>
      <c r="ZH55" s="41"/>
      <c r="ZI55" s="41"/>
      <c r="ZJ55" s="41"/>
      <c r="ZK55" s="41"/>
      <c r="ZL55" s="41"/>
      <c r="ZM55" s="41"/>
      <c r="ZN55" s="41"/>
      <c r="ZO55" s="41"/>
      <c r="ZP55" s="41"/>
      <c r="ZQ55" s="41"/>
      <c r="ZR55" s="41"/>
      <c r="ZS55" s="41"/>
      <c r="ZT55" s="41"/>
      <c r="ZU55" s="41"/>
      <c r="ZV55" s="41"/>
      <c r="ZW55" s="41"/>
      <c r="ZX55" s="41"/>
      <c r="ZY55" s="41"/>
      <c r="ZZ55" s="41"/>
      <c r="AAA55" s="41"/>
      <c r="AAB55" s="41"/>
      <c r="AAC55" s="41"/>
      <c r="AAD55" s="41"/>
      <c r="AAE55" s="41"/>
      <c r="AAF55" s="41"/>
      <c r="AAG55" s="41"/>
      <c r="AAH55" s="41"/>
      <c r="AAI55" s="41"/>
      <c r="AAJ55" s="41"/>
      <c r="AAK55" s="41"/>
      <c r="AAL55" s="41"/>
      <c r="AAM55" s="41"/>
      <c r="AAN55" s="41"/>
      <c r="AAO55" s="41"/>
      <c r="AAP55" s="41"/>
      <c r="AAQ55" s="41"/>
      <c r="AAR55" s="41"/>
      <c r="AAS55" s="41"/>
      <c r="AAT55" s="41"/>
      <c r="AAU55" s="41"/>
      <c r="AAV55" s="41"/>
      <c r="AAW55" s="41"/>
      <c r="AAX55" s="41"/>
      <c r="AAY55" s="41"/>
      <c r="AAZ55" s="41"/>
      <c r="ABA55" s="41"/>
      <c r="ABB55" s="41"/>
      <c r="ABC55" s="41"/>
      <c r="ABD55" s="41"/>
      <c r="ABE55" s="41"/>
      <c r="ABF55" s="41"/>
      <c r="ABG55" s="41"/>
      <c r="ABH55" s="41"/>
      <c r="ABI55" s="41"/>
      <c r="ABJ55" s="41"/>
      <c r="ABK55" s="41"/>
      <c r="ABL55" s="41"/>
      <c r="ABM55" s="41"/>
      <c r="ABN55" s="41"/>
      <c r="ABO55" s="41"/>
      <c r="ABP55" s="41"/>
      <c r="ABQ55" s="41"/>
      <c r="ABR55" s="41"/>
      <c r="ABS55" s="41"/>
      <c r="ABT55" s="41"/>
      <c r="ABU55" s="41"/>
      <c r="ABV55" s="41"/>
      <c r="ABW55" s="41"/>
      <c r="ABX55" s="41"/>
      <c r="ABY55" s="41"/>
      <c r="ABZ55" s="41"/>
      <c r="ACA55" s="41"/>
      <c r="ACB55" s="41"/>
      <c r="ACC55" s="41"/>
      <c r="ACD55" s="41"/>
      <c r="ACE55" s="41"/>
      <c r="ACF55" s="41"/>
      <c r="ACG55" s="41"/>
      <c r="ACH55" s="41"/>
      <c r="ACI55" s="41"/>
      <c r="ACJ55" s="41"/>
      <c r="ACK55" s="41"/>
      <c r="ACL55" s="41"/>
      <c r="ACM55" s="41"/>
      <c r="ACN55" s="41"/>
      <c r="ACO55" s="41"/>
      <c r="ACP55" s="41"/>
      <c r="ACQ55" s="41"/>
      <c r="ACR55" s="41"/>
      <c r="ACS55" s="41"/>
      <c r="ACT55" s="41"/>
      <c r="ACU55" s="41"/>
      <c r="ACV55" s="41"/>
      <c r="ACW55" s="41"/>
      <c r="ACX55" s="41"/>
      <c r="ACY55" s="41"/>
      <c r="ACZ55" s="41"/>
      <c r="ADA55" s="41"/>
      <c r="ADB55" s="41"/>
      <c r="ADC55" s="41"/>
      <c r="ADD55" s="41"/>
      <c r="ADE55" s="41"/>
      <c r="ADF55" s="41"/>
      <c r="ADG55" s="41"/>
      <c r="ADH55" s="41"/>
      <c r="ADI55" s="41"/>
      <c r="ADJ55" s="41"/>
      <c r="ADK55" s="41"/>
      <c r="ADL55" s="41"/>
      <c r="ADM55" s="41"/>
      <c r="ADN55" s="41"/>
      <c r="ADO55" s="41"/>
      <c r="ADP55" s="41"/>
      <c r="ADQ55" s="41"/>
      <c r="ADR55" s="41"/>
      <c r="ADS55" s="41"/>
      <c r="ADT55" s="41"/>
      <c r="ADU55" s="41"/>
      <c r="ADV55" s="41"/>
      <c r="ADW55" s="41"/>
      <c r="ADX55" s="41"/>
      <c r="ADY55" s="41"/>
      <c r="ADZ55" s="41"/>
      <c r="AEA55" s="41"/>
      <c r="AEB55" s="41"/>
      <c r="AEC55" s="41"/>
      <c r="AED55" s="41"/>
      <c r="AEE55" s="41"/>
      <c r="AEF55" s="41"/>
      <c r="AEG55" s="41"/>
      <c r="AEH55" s="41"/>
      <c r="AEI55" s="41"/>
      <c r="AEJ55" s="41"/>
      <c r="AEK55" s="41"/>
      <c r="AEL55" s="41"/>
      <c r="AEM55" s="41"/>
      <c r="AEN55" s="41"/>
      <c r="AEO55" s="41"/>
      <c r="AEP55" s="41"/>
      <c r="AEQ55" s="41"/>
      <c r="AER55" s="41"/>
      <c r="AES55" s="41"/>
      <c r="AET55" s="41"/>
      <c r="AEU55" s="41"/>
      <c r="AEV55" s="41"/>
      <c r="AEW55" s="41"/>
      <c r="AEX55" s="41"/>
      <c r="AEY55" s="41"/>
      <c r="AEZ55" s="41"/>
      <c r="AFA55" s="41"/>
      <c r="AFB55" s="41"/>
      <c r="AFC55" s="41"/>
      <c r="AFD55" s="41"/>
      <c r="AFE55" s="41"/>
      <c r="AFF55" s="41"/>
      <c r="AFG55" s="41"/>
      <c r="AFH55" s="41"/>
      <c r="AFI55" s="41"/>
      <c r="AFJ55" s="41"/>
      <c r="AFK55" s="41"/>
      <c r="AFL55" s="41"/>
      <c r="AFM55" s="41"/>
      <c r="AFN55" s="41"/>
      <c r="AFO55" s="41"/>
      <c r="AFP55" s="41"/>
      <c r="AFQ55" s="41"/>
      <c r="AFR55" s="41"/>
      <c r="AFS55" s="41"/>
      <c r="AFT55" s="41"/>
      <c r="AFU55" s="41"/>
      <c r="AFV55" s="41"/>
      <c r="AFW55" s="41"/>
      <c r="AFX55" s="41"/>
      <c r="AFY55" s="41"/>
      <c r="AFZ55" s="41"/>
      <c r="AGA55" s="41"/>
      <c r="AGB55" s="41"/>
      <c r="AGC55" s="41"/>
      <c r="AGD55" s="41"/>
      <c r="AGE55" s="41"/>
      <c r="AGF55" s="41"/>
      <c r="AGG55" s="41"/>
      <c r="AGH55" s="41"/>
      <c r="AGI55" s="41"/>
      <c r="AGJ55" s="41"/>
      <c r="AGK55" s="41"/>
      <c r="AGL55" s="41"/>
      <c r="AGM55" s="41"/>
      <c r="AGN55" s="41"/>
      <c r="AGO55" s="41"/>
      <c r="AGP55" s="41"/>
      <c r="AGQ55" s="41"/>
      <c r="AGR55" s="41"/>
      <c r="AGS55" s="41"/>
      <c r="AGT55" s="41"/>
      <c r="AGU55" s="41"/>
      <c r="AGV55" s="41"/>
      <c r="AGW55" s="41"/>
      <c r="AGX55" s="41"/>
      <c r="AGY55" s="41"/>
      <c r="AGZ55" s="41"/>
      <c r="AHA55" s="41"/>
      <c r="AHB55" s="41"/>
      <c r="AHC55" s="41"/>
      <c r="AHD55" s="41"/>
      <c r="AHE55" s="41"/>
      <c r="AHF55" s="41"/>
      <c r="AHG55" s="41"/>
      <c r="AHH55" s="41"/>
      <c r="AHI55" s="41"/>
      <c r="AHJ55" s="41"/>
      <c r="AHK55" s="41"/>
      <c r="AHL55" s="41"/>
      <c r="AHM55" s="41"/>
      <c r="AHN55" s="41"/>
      <c r="AHO55" s="41"/>
      <c r="AHP55" s="41"/>
      <c r="AHQ55" s="41"/>
      <c r="AHR55" s="41"/>
      <c r="AHS55" s="41"/>
      <c r="AHT55" s="41"/>
      <c r="AHU55" s="41"/>
      <c r="AHV55" s="41"/>
      <c r="AHW55" s="41"/>
      <c r="AHX55" s="41"/>
      <c r="AHY55" s="41"/>
      <c r="AHZ55" s="41"/>
      <c r="AIA55" s="41"/>
      <c r="AIB55" s="41"/>
      <c r="AIC55" s="41"/>
      <c r="AID55" s="41"/>
      <c r="AIE55" s="41"/>
      <c r="AIF55" s="41"/>
      <c r="AIG55" s="41"/>
      <c r="AIH55" s="41"/>
      <c r="AII55" s="41"/>
      <c r="AIJ55" s="41"/>
      <c r="AIK55" s="41"/>
      <c r="AIL55" s="41"/>
      <c r="AIM55" s="41"/>
      <c r="AIN55" s="41"/>
      <c r="AIO55" s="41"/>
      <c r="AIP55" s="41"/>
      <c r="AIQ55" s="41"/>
      <c r="AIR55" s="41"/>
      <c r="AIS55" s="41"/>
      <c r="AIT55" s="41"/>
      <c r="AIU55" s="41"/>
      <c r="AIV55" s="41"/>
      <c r="AIW55" s="41"/>
      <c r="AIX55" s="41"/>
      <c r="AIY55" s="41"/>
      <c r="AIZ55" s="41"/>
      <c r="AJA55" s="41"/>
      <c r="AJB55" s="41"/>
      <c r="AJC55" s="41"/>
      <c r="AJD55" s="41"/>
      <c r="AJE55" s="41"/>
      <c r="AJF55" s="41"/>
      <c r="AJG55" s="41"/>
      <c r="AJH55" s="41"/>
      <c r="AJI55" s="41"/>
      <c r="AJJ55" s="41"/>
      <c r="AJK55" s="41"/>
      <c r="AJL55" s="41"/>
      <c r="AJM55" s="41"/>
      <c r="AJN55" s="41"/>
      <c r="AJO55" s="41"/>
      <c r="AJP55" s="41"/>
      <c r="AJQ55" s="41"/>
      <c r="AJR55" s="41"/>
      <c r="AJS55" s="41"/>
      <c r="AJT55" s="41"/>
      <c r="AJU55" s="41"/>
      <c r="AJV55" s="41"/>
      <c r="AJW55" s="41"/>
      <c r="AJX55" s="41"/>
      <c r="AJY55" s="41"/>
      <c r="AJZ55" s="41"/>
      <c r="AKA55" s="41"/>
      <c r="AKB55" s="41"/>
      <c r="AKC55" s="41"/>
      <c r="AKD55" s="41"/>
      <c r="AKE55" s="41"/>
      <c r="AKF55" s="41"/>
      <c r="AKG55" s="41"/>
      <c r="AKH55" s="41"/>
      <c r="AKI55" s="41"/>
      <c r="AKJ55" s="41"/>
      <c r="AKK55" s="41"/>
      <c r="AKL55" s="41"/>
      <c r="AKM55" s="41"/>
      <c r="AKN55" s="41"/>
      <c r="AKO55" s="41"/>
      <c r="AKP55" s="41"/>
      <c r="AKQ55" s="41"/>
      <c r="AKR55" s="41"/>
      <c r="AKS55" s="41"/>
      <c r="AKT55" s="41"/>
      <c r="AKU55" s="41"/>
      <c r="AKV55" s="41"/>
      <c r="AKW55" s="41"/>
      <c r="AKX55" s="41"/>
      <c r="AKY55" s="41"/>
      <c r="AKZ55" s="41"/>
      <c r="ALA55" s="41"/>
      <c r="ALB55" s="41"/>
      <c r="ALC55" s="41"/>
      <c r="ALD55" s="41"/>
      <c r="ALE55" s="41"/>
      <c r="ALF55" s="41"/>
      <c r="ALG55" s="41"/>
      <c r="ALH55" s="41"/>
      <c r="ALI55" s="41"/>
      <c r="ALJ55" s="41"/>
      <c r="ALK55" s="41"/>
      <c r="ALL55" s="41"/>
      <c r="ALM55" s="41"/>
      <c r="ALN55" s="41"/>
      <c r="ALO55" s="41"/>
      <c r="ALP55" s="41"/>
      <c r="ALQ55" s="41"/>
      <c r="ALR55" s="41"/>
      <c r="ALS55" s="41"/>
      <c r="ALT55" s="41"/>
      <c r="ALU55" s="41"/>
      <c r="ALV55" s="41"/>
      <c r="ALW55" s="41"/>
      <c r="ALX55" s="41"/>
      <c r="ALY55" s="41"/>
      <c r="ALZ55" s="41"/>
      <c r="AMA55" s="41"/>
      <c r="AMB55" s="41"/>
      <c r="AMC55" s="41"/>
      <c r="AMD55" s="41"/>
      <c r="AME55" s="41"/>
      <c r="AMF55" s="41"/>
      <c r="AMG55" s="41"/>
      <c r="AMH55" s="41"/>
      <c r="AMI55" s="41"/>
      <c r="AMJ55" s="41"/>
      <c r="AMK55" s="41"/>
    </row>
    <row r="56" spans="1:1025" s="42" customFormat="1" ht="18" customHeight="1">
      <c r="A56" s="1"/>
      <c r="B56" s="28" t="s">
        <v>79</v>
      </c>
      <c r="C56" s="29"/>
      <c r="D56" s="29"/>
      <c r="E56" s="32" t="s">
        <v>80</v>
      </c>
      <c r="F56" s="33"/>
      <c r="G56" s="34"/>
      <c r="H56" s="34"/>
      <c r="I56" s="34"/>
      <c r="J56" s="34">
        <f>SUM(I57:I59)</f>
        <v>38683.861399999994</v>
      </c>
      <c r="K56" s="44">
        <f>J56/$J$73</f>
        <v>0.2734784195888777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  <c r="AKG56" s="41"/>
      <c r="AKH56" s="41"/>
      <c r="AKI56" s="41"/>
      <c r="AKJ56" s="41"/>
      <c r="AKK56" s="41"/>
      <c r="AKL56" s="41"/>
      <c r="AKM56" s="41"/>
      <c r="AKN56" s="41"/>
      <c r="AKO56" s="41"/>
      <c r="AKP56" s="41"/>
      <c r="AKQ56" s="41"/>
      <c r="AKR56" s="41"/>
      <c r="AKS56" s="41"/>
      <c r="AKT56" s="41"/>
      <c r="AKU56" s="41"/>
      <c r="AKV56" s="41"/>
      <c r="AKW56" s="41"/>
      <c r="AKX56" s="41"/>
      <c r="AKY56" s="41"/>
      <c r="AKZ56" s="41"/>
      <c r="ALA56" s="41"/>
      <c r="ALB56" s="41"/>
      <c r="ALC56" s="41"/>
      <c r="ALD56" s="41"/>
      <c r="ALE56" s="41"/>
      <c r="ALF56" s="41"/>
      <c r="ALG56" s="41"/>
      <c r="ALH56" s="41"/>
      <c r="ALI56" s="41"/>
      <c r="ALJ56" s="41"/>
      <c r="ALK56" s="41"/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  <c r="ALV56" s="41"/>
      <c r="ALW56" s="41"/>
      <c r="ALX56" s="41"/>
      <c r="ALY56" s="41"/>
      <c r="ALZ56" s="41"/>
      <c r="AMA56" s="41"/>
      <c r="AMB56" s="41"/>
      <c r="AMC56" s="41"/>
      <c r="AMD56" s="41"/>
      <c r="AME56" s="41"/>
      <c r="AMF56" s="41"/>
      <c r="AMG56" s="41"/>
      <c r="AMH56" s="41"/>
      <c r="AMI56" s="41"/>
      <c r="AMJ56" s="41"/>
      <c r="AMK56" s="41"/>
    </row>
    <row r="57" spans="1:1025" s="42" customFormat="1" ht="18" customHeight="1">
      <c r="A57" s="1"/>
      <c r="B57" s="35" t="s">
        <v>81</v>
      </c>
      <c r="C57" s="50" t="s">
        <v>31</v>
      </c>
      <c r="D57" s="50" t="s">
        <v>82</v>
      </c>
      <c r="E57" s="36" t="s">
        <v>83</v>
      </c>
      <c r="F57" s="30" t="s">
        <v>21</v>
      </c>
      <c r="G57" s="31">
        <v>2</v>
      </c>
      <c r="H57" s="31">
        <v>22.34</v>
      </c>
      <c r="I57" s="31">
        <f t="shared" si="0"/>
        <v>44.68</v>
      </c>
      <c r="J57" s="31"/>
      <c r="K57" s="3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  <c r="WP57" s="41"/>
      <c r="WQ57" s="41"/>
      <c r="WR57" s="41"/>
      <c r="WS57" s="41"/>
      <c r="WT57" s="41"/>
      <c r="WU57" s="41"/>
      <c r="WV57" s="41"/>
      <c r="WW57" s="41"/>
      <c r="WX57" s="41"/>
      <c r="WY57" s="41"/>
      <c r="WZ57" s="41"/>
      <c r="XA57" s="41"/>
      <c r="XB57" s="41"/>
      <c r="XC57" s="41"/>
      <c r="XD57" s="41"/>
      <c r="XE57" s="41"/>
      <c r="XF57" s="41"/>
      <c r="XG57" s="41"/>
      <c r="XH57" s="41"/>
      <c r="XI57" s="41"/>
      <c r="XJ57" s="41"/>
      <c r="XK57" s="41"/>
      <c r="XL57" s="41"/>
      <c r="XM57" s="41"/>
      <c r="XN57" s="41"/>
      <c r="XO57" s="41"/>
      <c r="XP57" s="41"/>
      <c r="XQ57" s="41"/>
      <c r="XR57" s="41"/>
      <c r="XS57" s="41"/>
      <c r="XT57" s="41"/>
      <c r="XU57" s="41"/>
      <c r="XV57" s="41"/>
      <c r="XW57" s="41"/>
      <c r="XX57" s="41"/>
      <c r="XY57" s="41"/>
      <c r="XZ57" s="41"/>
      <c r="YA57" s="41"/>
      <c r="YB57" s="41"/>
      <c r="YC57" s="41"/>
      <c r="YD57" s="41"/>
      <c r="YE57" s="41"/>
      <c r="YF57" s="41"/>
      <c r="YG57" s="41"/>
      <c r="YH57" s="41"/>
      <c r="YI57" s="41"/>
      <c r="YJ57" s="41"/>
      <c r="YK57" s="41"/>
      <c r="YL57" s="41"/>
      <c r="YM57" s="41"/>
      <c r="YN57" s="41"/>
      <c r="YO57" s="41"/>
      <c r="YP57" s="41"/>
      <c r="YQ57" s="41"/>
      <c r="YR57" s="41"/>
      <c r="YS57" s="41"/>
      <c r="YT57" s="41"/>
      <c r="YU57" s="41"/>
      <c r="YV57" s="41"/>
      <c r="YW57" s="41"/>
      <c r="YX57" s="41"/>
      <c r="YY57" s="41"/>
      <c r="YZ57" s="41"/>
      <c r="ZA57" s="41"/>
      <c r="ZB57" s="41"/>
      <c r="ZC57" s="41"/>
      <c r="ZD57" s="41"/>
      <c r="ZE57" s="41"/>
      <c r="ZF57" s="41"/>
      <c r="ZG57" s="41"/>
      <c r="ZH57" s="41"/>
      <c r="ZI57" s="41"/>
      <c r="ZJ57" s="41"/>
      <c r="ZK57" s="41"/>
      <c r="ZL57" s="41"/>
      <c r="ZM57" s="41"/>
      <c r="ZN57" s="41"/>
      <c r="ZO57" s="41"/>
      <c r="ZP57" s="41"/>
      <c r="ZQ57" s="41"/>
      <c r="ZR57" s="41"/>
      <c r="ZS57" s="41"/>
      <c r="ZT57" s="41"/>
      <c r="ZU57" s="41"/>
      <c r="ZV57" s="41"/>
      <c r="ZW57" s="41"/>
      <c r="ZX57" s="41"/>
      <c r="ZY57" s="41"/>
      <c r="ZZ57" s="41"/>
      <c r="AAA57" s="41"/>
      <c r="AAB57" s="41"/>
      <c r="AAC57" s="41"/>
      <c r="AAD57" s="41"/>
      <c r="AAE57" s="41"/>
      <c r="AAF57" s="41"/>
      <c r="AAG57" s="41"/>
      <c r="AAH57" s="41"/>
      <c r="AAI57" s="41"/>
      <c r="AAJ57" s="41"/>
      <c r="AAK57" s="41"/>
      <c r="AAL57" s="41"/>
      <c r="AAM57" s="41"/>
      <c r="AAN57" s="41"/>
      <c r="AAO57" s="41"/>
      <c r="AAP57" s="41"/>
      <c r="AAQ57" s="41"/>
      <c r="AAR57" s="41"/>
      <c r="AAS57" s="41"/>
      <c r="AAT57" s="41"/>
      <c r="AAU57" s="41"/>
      <c r="AAV57" s="41"/>
      <c r="AAW57" s="41"/>
      <c r="AAX57" s="41"/>
      <c r="AAY57" s="41"/>
      <c r="AAZ57" s="41"/>
      <c r="ABA57" s="41"/>
      <c r="ABB57" s="41"/>
      <c r="ABC57" s="41"/>
      <c r="ABD57" s="41"/>
      <c r="ABE57" s="41"/>
      <c r="ABF57" s="41"/>
      <c r="ABG57" s="41"/>
      <c r="ABH57" s="41"/>
      <c r="ABI57" s="41"/>
      <c r="ABJ57" s="41"/>
      <c r="ABK57" s="41"/>
      <c r="ABL57" s="41"/>
      <c r="ABM57" s="41"/>
      <c r="ABN57" s="41"/>
      <c r="ABO57" s="41"/>
      <c r="ABP57" s="41"/>
      <c r="ABQ57" s="41"/>
      <c r="ABR57" s="41"/>
      <c r="ABS57" s="41"/>
      <c r="ABT57" s="41"/>
      <c r="ABU57" s="41"/>
      <c r="ABV57" s="41"/>
      <c r="ABW57" s="41"/>
      <c r="ABX57" s="41"/>
      <c r="ABY57" s="41"/>
      <c r="ABZ57" s="41"/>
      <c r="ACA57" s="41"/>
      <c r="ACB57" s="41"/>
      <c r="ACC57" s="41"/>
      <c r="ACD57" s="41"/>
      <c r="ACE57" s="41"/>
      <c r="ACF57" s="41"/>
      <c r="ACG57" s="41"/>
      <c r="ACH57" s="41"/>
      <c r="ACI57" s="41"/>
      <c r="ACJ57" s="41"/>
      <c r="ACK57" s="41"/>
      <c r="ACL57" s="41"/>
      <c r="ACM57" s="41"/>
      <c r="ACN57" s="41"/>
      <c r="ACO57" s="41"/>
      <c r="ACP57" s="41"/>
      <c r="ACQ57" s="41"/>
      <c r="ACR57" s="41"/>
      <c r="ACS57" s="41"/>
      <c r="ACT57" s="41"/>
      <c r="ACU57" s="41"/>
      <c r="ACV57" s="41"/>
      <c r="ACW57" s="41"/>
      <c r="ACX57" s="41"/>
      <c r="ACY57" s="41"/>
      <c r="ACZ57" s="41"/>
      <c r="ADA57" s="41"/>
      <c r="ADB57" s="41"/>
      <c r="ADC57" s="41"/>
      <c r="ADD57" s="41"/>
      <c r="ADE57" s="41"/>
      <c r="ADF57" s="41"/>
      <c r="ADG57" s="41"/>
      <c r="ADH57" s="41"/>
      <c r="ADI57" s="41"/>
      <c r="ADJ57" s="41"/>
      <c r="ADK57" s="41"/>
      <c r="ADL57" s="41"/>
      <c r="ADM57" s="41"/>
      <c r="ADN57" s="41"/>
      <c r="ADO57" s="41"/>
      <c r="ADP57" s="41"/>
      <c r="ADQ57" s="41"/>
      <c r="ADR57" s="41"/>
      <c r="ADS57" s="41"/>
      <c r="ADT57" s="41"/>
      <c r="ADU57" s="41"/>
      <c r="ADV57" s="41"/>
      <c r="ADW57" s="41"/>
      <c r="ADX57" s="41"/>
      <c r="ADY57" s="41"/>
      <c r="ADZ57" s="41"/>
      <c r="AEA57" s="41"/>
      <c r="AEB57" s="41"/>
      <c r="AEC57" s="41"/>
      <c r="AED57" s="41"/>
      <c r="AEE57" s="41"/>
      <c r="AEF57" s="41"/>
      <c r="AEG57" s="41"/>
      <c r="AEH57" s="41"/>
      <c r="AEI57" s="41"/>
      <c r="AEJ57" s="41"/>
      <c r="AEK57" s="41"/>
      <c r="AEL57" s="41"/>
      <c r="AEM57" s="41"/>
      <c r="AEN57" s="41"/>
      <c r="AEO57" s="41"/>
      <c r="AEP57" s="41"/>
      <c r="AEQ57" s="41"/>
      <c r="AER57" s="41"/>
      <c r="AES57" s="41"/>
      <c r="AET57" s="41"/>
      <c r="AEU57" s="41"/>
      <c r="AEV57" s="41"/>
      <c r="AEW57" s="41"/>
      <c r="AEX57" s="41"/>
      <c r="AEY57" s="41"/>
      <c r="AEZ57" s="41"/>
      <c r="AFA57" s="41"/>
      <c r="AFB57" s="41"/>
      <c r="AFC57" s="41"/>
      <c r="AFD57" s="41"/>
      <c r="AFE57" s="41"/>
      <c r="AFF57" s="41"/>
      <c r="AFG57" s="41"/>
      <c r="AFH57" s="41"/>
      <c r="AFI57" s="41"/>
      <c r="AFJ57" s="41"/>
      <c r="AFK57" s="41"/>
      <c r="AFL57" s="41"/>
      <c r="AFM57" s="41"/>
      <c r="AFN57" s="41"/>
      <c r="AFO57" s="41"/>
      <c r="AFP57" s="41"/>
      <c r="AFQ57" s="41"/>
      <c r="AFR57" s="41"/>
      <c r="AFS57" s="41"/>
      <c r="AFT57" s="41"/>
      <c r="AFU57" s="41"/>
      <c r="AFV57" s="41"/>
      <c r="AFW57" s="41"/>
      <c r="AFX57" s="41"/>
      <c r="AFY57" s="41"/>
      <c r="AFZ57" s="41"/>
      <c r="AGA57" s="41"/>
      <c r="AGB57" s="41"/>
      <c r="AGC57" s="41"/>
      <c r="AGD57" s="41"/>
      <c r="AGE57" s="41"/>
      <c r="AGF57" s="41"/>
      <c r="AGG57" s="41"/>
      <c r="AGH57" s="41"/>
      <c r="AGI57" s="41"/>
      <c r="AGJ57" s="41"/>
      <c r="AGK57" s="41"/>
      <c r="AGL57" s="41"/>
      <c r="AGM57" s="41"/>
      <c r="AGN57" s="41"/>
      <c r="AGO57" s="41"/>
      <c r="AGP57" s="41"/>
      <c r="AGQ57" s="41"/>
      <c r="AGR57" s="41"/>
      <c r="AGS57" s="41"/>
      <c r="AGT57" s="41"/>
      <c r="AGU57" s="41"/>
      <c r="AGV57" s="41"/>
      <c r="AGW57" s="41"/>
      <c r="AGX57" s="41"/>
      <c r="AGY57" s="41"/>
      <c r="AGZ57" s="41"/>
      <c r="AHA57" s="41"/>
      <c r="AHB57" s="41"/>
      <c r="AHC57" s="41"/>
      <c r="AHD57" s="41"/>
      <c r="AHE57" s="41"/>
      <c r="AHF57" s="41"/>
      <c r="AHG57" s="41"/>
      <c r="AHH57" s="41"/>
      <c r="AHI57" s="41"/>
      <c r="AHJ57" s="41"/>
      <c r="AHK57" s="41"/>
      <c r="AHL57" s="41"/>
      <c r="AHM57" s="41"/>
      <c r="AHN57" s="41"/>
      <c r="AHO57" s="41"/>
      <c r="AHP57" s="41"/>
      <c r="AHQ57" s="41"/>
      <c r="AHR57" s="41"/>
      <c r="AHS57" s="41"/>
      <c r="AHT57" s="41"/>
      <c r="AHU57" s="41"/>
      <c r="AHV57" s="41"/>
      <c r="AHW57" s="41"/>
      <c r="AHX57" s="41"/>
      <c r="AHY57" s="41"/>
      <c r="AHZ57" s="41"/>
      <c r="AIA57" s="41"/>
      <c r="AIB57" s="41"/>
      <c r="AIC57" s="41"/>
      <c r="AID57" s="41"/>
      <c r="AIE57" s="41"/>
      <c r="AIF57" s="41"/>
      <c r="AIG57" s="41"/>
      <c r="AIH57" s="41"/>
      <c r="AII57" s="41"/>
      <c r="AIJ57" s="41"/>
      <c r="AIK57" s="41"/>
      <c r="AIL57" s="41"/>
      <c r="AIM57" s="41"/>
      <c r="AIN57" s="41"/>
      <c r="AIO57" s="41"/>
      <c r="AIP57" s="41"/>
      <c r="AIQ57" s="41"/>
      <c r="AIR57" s="41"/>
      <c r="AIS57" s="41"/>
      <c r="AIT57" s="41"/>
      <c r="AIU57" s="41"/>
      <c r="AIV57" s="41"/>
      <c r="AIW57" s="41"/>
      <c r="AIX57" s="41"/>
      <c r="AIY57" s="41"/>
      <c r="AIZ57" s="41"/>
      <c r="AJA57" s="41"/>
      <c r="AJB57" s="41"/>
      <c r="AJC57" s="41"/>
      <c r="AJD57" s="41"/>
      <c r="AJE57" s="41"/>
      <c r="AJF57" s="41"/>
      <c r="AJG57" s="41"/>
      <c r="AJH57" s="41"/>
      <c r="AJI57" s="41"/>
      <c r="AJJ57" s="41"/>
      <c r="AJK57" s="41"/>
      <c r="AJL57" s="41"/>
      <c r="AJM57" s="41"/>
      <c r="AJN57" s="41"/>
      <c r="AJO57" s="41"/>
      <c r="AJP57" s="41"/>
      <c r="AJQ57" s="41"/>
      <c r="AJR57" s="41"/>
      <c r="AJS57" s="41"/>
      <c r="AJT57" s="41"/>
      <c r="AJU57" s="41"/>
      <c r="AJV57" s="41"/>
      <c r="AJW57" s="41"/>
      <c r="AJX57" s="41"/>
      <c r="AJY57" s="41"/>
      <c r="AJZ57" s="41"/>
      <c r="AKA57" s="41"/>
      <c r="AKB57" s="41"/>
      <c r="AKC57" s="41"/>
      <c r="AKD57" s="41"/>
      <c r="AKE57" s="41"/>
      <c r="AKF57" s="41"/>
      <c r="AKG57" s="41"/>
      <c r="AKH57" s="41"/>
      <c r="AKI57" s="41"/>
      <c r="AKJ57" s="41"/>
      <c r="AKK57" s="41"/>
      <c r="AKL57" s="41"/>
      <c r="AKM57" s="41"/>
      <c r="AKN57" s="41"/>
      <c r="AKO57" s="41"/>
      <c r="AKP57" s="41"/>
      <c r="AKQ57" s="41"/>
      <c r="AKR57" s="41"/>
      <c r="AKS57" s="41"/>
      <c r="AKT57" s="41"/>
      <c r="AKU57" s="41"/>
      <c r="AKV57" s="41"/>
      <c r="AKW57" s="41"/>
      <c r="AKX57" s="41"/>
      <c r="AKY57" s="41"/>
      <c r="AKZ57" s="41"/>
      <c r="ALA57" s="41"/>
      <c r="ALB57" s="41"/>
      <c r="ALC57" s="41"/>
      <c r="ALD57" s="41"/>
      <c r="ALE57" s="41"/>
      <c r="ALF57" s="41"/>
      <c r="ALG57" s="41"/>
      <c r="ALH57" s="41"/>
      <c r="ALI57" s="41"/>
      <c r="ALJ57" s="41"/>
      <c r="ALK57" s="41"/>
      <c r="ALL57" s="41"/>
      <c r="ALM57" s="41"/>
      <c r="ALN57" s="41"/>
      <c r="ALO57" s="41"/>
      <c r="ALP57" s="41"/>
      <c r="ALQ57" s="41"/>
      <c r="ALR57" s="41"/>
      <c r="ALS57" s="41"/>
      <c r="ALT57" s="41"/>
      <c r="ALU57" s="41"/>
      <c r="ALV57" s="41"/>
      <c r="ALW57" s="41"/>
      <c r="ALX57" s="41"/>
      <c r="ALY57" s="41"/>
      <c r="ALZ57" s="41"/>
      <c r="AMA57" s="41"/>
      <c r="AMB57" s="41"/>
      <c r="AMC57" s="41"/>
      <c r="AMD57" s="41"/>
      <c r="AME57" s="41"/>
      <c r="AMF57" s="41"/>
      <c r="AMG57" s="41"/>
      <c r="AMH57" s="41"/>
      <c r="AMI57" s="41"/>
      <c r="AMJ57" s="41"/>
      <c r="AMK57" s="41"/>
    </row>
    <row r="58" spans="1:1025" s="42" customFormat="1" ht="30" customHeight="1">
      <c r="A58" s="1"/>
      <c r="B58" s="35" t="s">
        <v>84</v>
      </c>
      <c r="C58" s="50" t="s">
        <v>31</v>
      </c>
      <c r="D58" s="50" t="s">
        <v>166</v>
      </c>
      <c r="E58" s="36" t="s">
        <v>85</v>
      </c>
      <c r="F58" s="30" t="s">
        <v>21</v>
      </c>
      <c r="G58" s="31">
        <v>2</v>
      </c>
      <c r="H58" s="31">
        <v>129.16999999999999</v>
      </c>
      <c r="I58" s="31">
        <f t="shared" si="0"/>
        <v>258.33999999999997</v>
      </c>
      <c r="J58" s="31"/>
      <c r="K58" s="3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  <c r="WX58" s="41"/>
      <c r="WY58" s="41"/>
      <c r="WZ58" s="41"/>
      <c r="XA58" s="41"/>
      <c r="XB58" s="41"/>
      <c r="XC58" s="41"/>
      <c r="XD58" s="41"/>
      <c r="XE58" s="41"/>
      <c r="XF58" s="41"/>
      <c r="XG58" s="41"/>
      <c r="XH58" s="41"/>
      <c r="XI58" s="41"/>
      <c r="XJ58" s="41"/>
      <c r="XK58" s="41"/>
      <c r="XL58" s="41"/>
      <c r="XM58" s="41"/>
      <c r="XN58" s="41"/>
      <c r="XO58" s="41"/>
      <c r="XP58" s="41"/>
      <c r="XQ58" s="41"/>
      <c r="XR58" s="41"/>
      <c r="XS58" s="41"/>
      <c r="XT58" s="41"/>
      <c r="XU58" s="41"/>
      <c r="XV58" s="41"/>
      <c r="XW58" s="41"/>
      <c r="XX58" s="41"/>
      <c r="XY58" s="41"/>
      <c r="XZ58" s="41"/>
      <c r="YA58" s="41"/>
      <c r="YB58" s="41"/>
      <c r="YC58" s="41"/>
      <c r="YD58" s="41"/>
      <c r="YE58" s="41"/>
      <c r="YF58" s="41"/>
      <c r="YG58" s="41"/>
      <c r="YH58" s="41"/>
      <c r="YI58" s="41"/>
      <c r="YJ58" s="41"/>
      <c r="YK58" s="41"/>
      <c r="YL58" s="41"/>
      <c r="YM58" s="41"/>
      <c r="YN58" s="41"/>
      <c r="YO58" s="41"/>
      <c r="YP58" s="41"/>
      <c r="YQ58" s="41"/>
      <c r="YR58" s="41"/>
      <c r="YS58" s="41"/>
      <c r="YT58" s="41"/>
      <c r="YU58" s="41"/>
      <c r="YV58" s="41"/>
      <c r="YW58" s="41"/>
      <c r="YX58" s="41"/>
      <c r="YY58" s="41"/>
      <c r="YZ58" s="41"/>
      <c r="ZA58" s="41"/>
      <c r="ZB58" s="41"/>
      <c r="ZC58" s="41"/>
      <c r="ZD58" s="41"/>
      <c r="ZE58" s="41"/>
      <c r="ZF58" s="41"/>
      <c r="ZG58" s="41"/>
      <c r="ZH58" s="41"/>
      <c r="ZI58" s="41"/>
      <c r="ZJ58" s="41"/>
      <c r="ZK58" s="41"/>
      <c r="ZL58" s="41"/>
      <c r="ZM58" s="41"/>
      <c r="ZN58" s="41"/>
      <c r="ZO58" s="41"/>
      <c r="ZP58" s="41"/>
      <c r="ZQ58" s="41"/>
      <c r="ZR58" s="41"/>
      <c r="ZS58" s="41"/>
      <c r="ZT58" s="41"/>
      <c r="ZU58" s="41"/>
      <c r="ZV58" s="41"/>
      <c r="ZW58" s="41"/>
      <c r="ZX58" s="41"/>
      <c r="ZY58" s="41"/>
      <c r="ZZ58" s="41"/>
      <c r="AAA58" s="41"/>
      <c r="AAB58" s="41"/>
      <c r="AAC58" s="41"/>
      <c r="AAD58" s="41"/>
      <c r="AAE58" s="41"/>
      <c r="AAF58" s="41"/>
      <c r="AAG58" s="41"/>
      <c r="AAH58" s="41"/>
      <c r="AAI58" s="41"/>
      <c r="AAJ58" s="41"/>
      <c r="AAK58" s="41"/>
      <c r="AAL58" s="41"/>
      <c r="AAM58" s="41"/>
      <c r="AAN58" s="41"/>
      <c r="AAO58" s="41"/>
      <c r="AAP58" s="41"/>
      <c r="AAQ58" s="41"/>
      <c r="AAR58" s="41"/>
      <c r="AAS58" s="41"/>
      <c r="AAT58" s="41"/>
      <c r="AAU58" s="41"/>
      <c r="AAV58" s="41"/>
      <c r="AAW58" s="41"/>
      <c r="AAX58" s="41"/>
      <c r="AAY58" s="41"/>
      <c r="AAZ58" s="41"/>
      <c r="ABA58" s="41"/>
      <c r="ABB58" s="41"/>
      <c r="ABC58" s="41"/>
      <c r="ABD58" s="41"/>
      <c r="ABE58" s="41"/>
      <c r="ABF58" s="41"/>
      <c r="ABG58" s="41"/>
      <c r="ABH58" s="41"/>
      <c r="ABI58" s="41"/>
      <c r="ABJ58" s="41"/>
      <c r="ABK58" s="41"/>
      <c r="ABL58" s="41"/>
      <c r="ABM58" s="41"/>
      <c r="ABN58" s="41"/>
      <c r="ABO58" s="41"/>
      <c r="ABP58" s="41"/>
      <c r="ABQ58" s="41"/>
      <c r="ABR58" s="41"/>
      <c r="ABS58" s="41"/>
      <c r="ABT58" s="41"/>
      <c r="ABU58" s="41"/>
      <c r="ABV58" s="41"/>
      <c r="ABW58" s="41"/>
      <c r="ABX58" s="41"/>
      <c r="ABY58" s="41"/>
      <c r="ABZ58" s="41"/>
      <c r="ACA58" s="41"/>
      <c r="ACB58" s="41"/>
      <c r="ACC58" s="41"/>
      <c r="ACD58" s="41"/>
      <c r="ACE58" s="41"/>
      <c r="ACF58" s="41"/>
      <c r="ACG58" s="41"/>
      <c r="ACH58" s="41"/>
      <c r="ACI58" s="41"/>
      <c r="ACJ58" s="41"/>
      <c r="ACK58" s="41"/>
      <c r="ACL58" s="41"/>
      <c r="ACM58" s="41"/>
      <c r="ACN58" s="41"/>
      <c r="ACO58" s="41"/>
      <c r="ACP58" s="41"/>
      <c r="ACQ58" s="41"/>
      <c r="ACR58" s="41"/>
      <c r="ACS58" s="41"/>
      <c r="ACT58" s="41"/>
      <c r="ACU58" s="41"/>
      <c r="ACV58" s="41"/>
      <c r="ACW58" s="41"/>
      <c r="ACX58" s="41"/>
      <c r="ACY58" s="41"/>
      <c r="ACZ58" s="41"/>
      <c r="ADA58" s="41"/>
      <c r="ADB58" s="41"/>
      <c r="ADC58" s="41"/>
      <c r="ADD58" s="41"/>
      <c r="ADE58" s="41"/>
      <c r="ADF58" s="41"/>
      <c r="ADG58" s="41"/>
      <c r="ADH58" s="41"/>
      <c r="ADI58" s="41"/>
      <c r="ADJ58" s="41"/>
      <c r="ADK58" s="41"/>
      <c r="ADL58" s="41"/>
      <c r="ADM58" s="41"/>
      <c r="ADN58" s="41"/>
      <c r="ADO58" s="41"/>
      <c r="ADP58" s="41"/>
      <c r="ADQ58" s="41"/>
      <c r="ADR58" s="41"/>
      <c r="ADS58" s="41"/>
      <c r="ADT58" s="41"/>
      <c r="ADU58" s="41"/>
      <c r="ADV58" s="41"/>
      <c r="ADW58" s="41"/>
      <c r="ADX58" s="41"/>
      <c r="ADY58" s="41"/>
      <c r="ADZ58" s="41"/>
      <c r="AEA58" s="41"/>
      <c r="AEB58" s="41"/>
      <c r="AEC58" s="41"/>
      <c r="AED58" s="41"/>
      <c r="AEE58" s="41"/>
      <c r="AEF58" s="41"/>
      <c r="AEG58" s="41"/>
      <c r="AEH58" s="41"/>
      <c r="AEI58" s="41"/>
      <c r="AEJ58" s="41"/>
      <c r="AEK58" s="41"/>
      <c r="AEL58" s="41"/>
      <c r="AEM58" s="41"/>
      <c r="AEN58" s="41"/>
      <c r="AEO58" s="41"/>
      <c r="AEP58" s="41"/>
      <c r="AEQ58" s="41"/>
      <c r="AER58" s="41"/>
      <c r="AES58" s="41"/>
      <c r="AET58" s="41"/>
      <c r="AEU58" s="41"/>
      <c r="AEV58" s="41"/>
      <c r="AEW58" s="41"/>
      <c r="AEX58" s="41"/>
      <c r="AEY58" s="41"/>
      <c r="AEZ58" s="41"/>
      <c r="AFA58" s="41"/>
      <c r="AFB58" s="41"/>
      <c r="AFC58" s="41"/>
      <c r="AFD58" s="41"/>
      <c r="AFE58" s="41"/>
      <c r="AFF58" s="41"/>
      <c r="AFG58" s="41"/>
      <c r="AFH58" s="41"/>
      <c r="AFI58" s="41"/>
      <c r="AFJ58" s="41"/>
      <c r="AFK58" s="41"/>
      <c r="AFL58" s="41"/>
      <c r="AFM58" s="41"/>
      <c r="AFN58" s="41"/>
      <c r="AFO58" s="41"/>
      <c r="AFP58" s="41"/>
      <c r="AFQ58" s="41"/>
      <c r="AFR58" s="41"/>
      <c r="AFS58" s="41"/>
      <c r="AFT58" s="41"/>
      <c r="AFU58" s="41"/>
      <c r="AFV58" s="41"/>
      <c r="AFW58" s="41"/>
      <c r="AFX58" s="41"/>
      <c r="AFY58" s="41"/>
      <c r="AFZ58" s="41"/>
      <c r="AGA58" s="41"/>
      <c r="AGB58" s="41"/>
      <c r="AGC58" s="41"/>
      <c r="AGD58" s="41"/>
      <c r="AGE58" s="41"/>
      <c r="AGF58" s="41"/>
      <c r="AGG58" s="41"/>
      <c r="AGH58" s="41"/>
      <c r="AGI58" s="41"/>
      <c r="AGJ58" s="41"/>
      <c r="AGK58" s="41"/>
      <c r="AGL58" s="41"/>
      <c r="AGM58" s="41"/>
      <c r="AGN58" s="41"/>
      <c r="AGO58" s="41"/>
      <c r="AGP58" s="41"/>
      <c r="AGQ58" s="41"/>
      <c r="AGR58" s="41"/>
      <c r="AGS58" s="41"/>
      <c r="AGT58" s="41"/>
      <c r="AGU58" s="41"/>
      <c r="AGV58" s="41"/>
      <c r="AGW58" s="41"/>
      <c r="AGX58" s="41"/>
      <c r="AGY58" s="41"/>
      <c r="AGZ58" s="41"/>
      <c r="AHA58" s="41"/>
      <c r="AHB58" s="41"/>
      <c r="AHC58" s="41"/>
      <c r="AHD58" s="41"/>
      <c r="AHE58" s="41"/>
      <c r="AHF58" s="41"/>
      <c r="AHG58" s="41"/>
      <c r="AHH58" s="41"/>
      <c r="AHI58" s="41"/>
      <c r="AHJ58" s="41"/>
      <c r="AHK58" s="41"/>
      <c r="AHL58" s="41"/>
      <c r="AHM58" s="41"/>
      <c r="AHN58" s="41"/>
      <c r="AHO58" s="41"/>
      <c r="AHP58" s="41"/>
      <c r="AHQ58" s="41"/>
      <c r="AHR58" s="41"/>
      <c r="AHS58" s="41"/>
      <c r="AHT58" s="41"/>
      <c r="AHU58" s="41"/>
      <c r="AHV58" s="41"/>
      <c r="AHW58" s="41"/>
      <c r="AHX58" s="41"/>
      <c r="AHY58" s="41"/>
      <c r="AHZ58" s="41"/>
      <c r="AIA58" s="41"/>
      <c r="AIB58" s="41"/>
      <c r="AIC58" s="41"/>
      <c r="AID58" s="41"/>
      <c r="AIE58" s="41"/>
      <c r="AIF58" s="41"/>
      <c r="AIG58" s="41"/>
      <c r="AIH58" s="41"/>
      <c r="AII58" s="41"/>
      <c r="AIJ58" s="41"/>
      <c r="AIK58" s="41"/>
      <c r="AIL58" s="41"/>
      <c r="AIM58" s="41"/>
      <c r="AIN58" s="41"/>
      <c r="AIO58" s="41"/>
      <c r="AIP58" s="41"/>
      <c r="AIQ58" s="41"/>
      <c r="AIR58" s="41"/>
      <c r="AIS58" s="41"/>
      <c r="AIT58" s="41"/>
      <c r="AIU58" s="41"/>
      <c r="AIV58" s="41"/>
      <c r="AIW58" s="41"/>
      <c r="AIX58" s="41"/>
      <c r="AIY58" s="41"/>
      <c r="AIZ58" s="41"/>
      <c r="AJA58" s="41"/>
      <c r="AJB58" s="41"/>
      <c r="AJC58" s="41"/>
      <c r="AJD58" s="41"/>
      <c r="AJE58" s="41"/>
      <c r="AJF58" s="41"/>
      <c r="AJG58" s="41"/>
      <c r="AJH58" s="41"/>
      <c r="AJI58" s="41"/>
      <c r="AJJ58" s="41"/>
      <c r="AJK58" s="41"/>
      <c r="AJL58" s="41"/>
      <c r="AJM58" s="41"/>
      <c r="AJN58" s="41"/>
      <c r="AJO58" s="41"/>
      <c r="AJP58" s="41"/>
      <c r="AJQ58" s="41"/>
      <c r="AJR58" s="41"/>
      <c r="AJS58" s="41"/>
      <c r="AJT58" s="41"/>
      <c r="AJU58" s="41"/>
      <c r="AJV58" s="41"/>
      <c r="AJW58" s="41"/>
      <c r="AJX58" s="41"/>
      <c r="AJY58" s="41"/>
      <c r="AJZ58" s="41"/>
      <c r="AKA58" s="41"/>
      <c r="AKB58" s="41"/>
      <c r="AKC58" s="41"/>
      <c r="AKD58" s="41"/>
      <c r="AKE58" s="41"/>
      <c r="AKF58" s="41"/>
      <c r="AKG58" s="41"/>
      <c r="AKH58" s="41"/>
      <c r="AKI58" s="41"/>
      <c r="AKJ58" s="41"/>
      <c r="AKK58" s="41"/>
      <c r="AKL58" s="41"/>
      <c r="AKM58" s="41"/>
      <c r="AKN58" s="41"/>
      <c r="AKO58" s="41"/>
      <c r="AKP58" s="41"/>
      <c r="AKQ58" s="41"/>
      <c r="AKR58" s="41"/>
      <c r="AKS58" s="41"/>
      <c r="AKT58" s="41"/>
      <c r="AKU58" s="41"/>
      <c r="AKV58" s="41"/>
      <c r="AKW58" s="41"/>
      <c r="AKX58" s="41"/>
      <c r="AKY58" s="41"/>
      <c r="AKZ58" s="41"/>
      <c r="ALA58" s="41"/>
      <c r="ALB58" s="41"/>
      <c r="ALC58" s="41"/>
      <c r="ALD58" s="41"/>
      <c r="ALE58" s="41"/>
      <c r="ALF58" s="41"/>
      <c r="ALG58" s="41"/>
      <c r="ALH58" s="41"/>
      <c r="ALI58" s="41"/>
      <c r="ALJ58" s="41"/>
      <c r="ALK58" s="41"/>
      <c r="ALL58" s="41"/>
      <c r="ALM58" s="41"/>
      <c r="ALN58" s="41"/>
      <c r="ALO58" s="41"/>
      <c r="ALP58" s="41"/>
      <c r="ALQ58" s="41"/>
      <c r="ALR58" s="41"/>
      <c r="ALS58" s="41"/>
      <c r="ALT58" s="41"/>
      <c r="ALU58" s="41"/>
      <c r="ALV58" s="41"/>
      <c r="ALW58" s="41"/>
      <c r="ALX58" s="41"/>
      <c r="ALY58" s="41"/>
      <c r="ALZ58" s="41"/>
      <c r="AMA58" s="41"/>
      <c r="AMB58" s="41"/>
      <c r="AMC58" s="41"/>
      <c r="AMD58" s="41"/>
      <c r="AME58" s="41"/>
      <c r="AMF58" s="41"/>
      <c r="AMG58" s="41"/>
      <c r="AMH58" s="41"/>
      <c r="AMI58" s="41"/>
      <c r="AMJ58" s="41"/>
      <c r="AMK58" s="41"/>
    </row>
    <row r="59" spans="1:1025" s="42" customFormat="1" ht="30" customHeight="1">
      <c r="A59" s="1"/>
      <c r="B59" s="35" t="s">
        <v>125</v>
      </c>
      <c r="C59" s="30" t="s">
        <v>20</v>
      </c>
      <c r="D59" s="30">
        <v>11068</v>
      </c>
      <c r="E59" s="36" t="s">
        <v>86</v>
      </c>
      <c r="F59" s="30" t="s">
        <v>21</v>
      </c>
      <c r="G59" s="31">
        <v>85.03</v>
      </c>
      <c r="H59" s="31">
        <v>451.38</v>
      </c>
      <c r="I59" s="31">
        <f t="shared" ref="I59" si="2">G59*H59</f>
        <v>38380.841399999998</v>
      </c>
      <c r="J59" s="31"/>
      <c r="K59" s="3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1"/>
      <c r="NC59" s="41"/>
      <c r="ND59" s="41"/>
      <c r="NE59" s="41"/>
      <c r="NF59" s="41"/>
      <c r="NG59" s="41"/>
      <c r="NH59" s="41"/>
      <c r="NI59" s="41"/>
      <c r="NJ59" s="41"/>
      <c r="NK59" s="41"/>
      <c r="NL59" s="41"/>
      <c r="NM59" s="41"/>
      <c r="NN59" s="41"/>
      <c r="NO59" s="41"/>
      <c r="NP59" s="41"/>
      <c r="NQ59" s="41"/>
      <c r="NR59" s="41"/>
      <c r="NS59" s="41"/>
      <c r="NT59" s="41"/>
      <c r="NU59" s="41"/>
      <c r="NV59" s="41"/>
      <c r="NW59" s="41"/>
      <c r="NX59" s="41"/>
      <c r="NY59" s="41"/>
      <c r="NZ59" s="41"/>
      <c r="OA59" s="41"/>
      <c r="OB59" s="41"/>
      <c r="OC59" s="41"/>
      <c r="OD59" s="41"/>
      <c r="OE59" s="41"/>
      <c r="OF59" s="41"/>
      <c r="OG59" s="41"/>
      <c r="OH59" s="41"/>
      <c r="OI59" s="41"/>
      <c r="OJ59" s="41"/>
      <c r="OK59" s="41"/>
      <c r="OL59" s="41"/>
      <c r="OM59" s="41"/>
      <c r="ON59" s="41"/>
      <c r="OO59" s="41"/>
      <c r="OP59" s="41"/>
      <c r="OQ59" s="41"/>
      <c r="OR59" s="41"/>
      <c r="OS59" s="41"/>
      <c r="OT59" s="41"/>
      <c r="OU59" s="41"/>
      <c r="OV59" s="41"/>
      <c r="OW59" s="41"/>
      <c r="OX59" s="41"/>
      <c r="OY59" s="41"/>
      <c r="OZ59" s="41"/>
      <c r="PA59" s="41"/>
      <c r="PB59" s="41"/>
      <c r="PC59" s="41"/>
      <c r="PD59" s="41"/>
      <c r="PE59" s="41"/>
      <c r="PF59" s="41"/>
      <c r="PG59" s="41"/>
      <c r="PH59" s="41"/>
      <c r="PI59" s="41"/>
      <c r="PJ59" s="41"/>
      <c r="PK59" s="41"/>
      <c r="PL59" s="41"/>
      <c r="PM59" s="41"/>
      <c r="PN59" s="41"/>
      <c r="PO59" s="41"/>
      <c r="PP59" s="41"/>
      <c r="PQ59" s="41"/>
      <c r="PR59" s="41"/>
      <c r="PS59" s="41"/>
      <c r="PT59" s="41"/>
      <c r="PU59" s="41"/>
      <c r="PV59" s="41"/>
      <c r="PW59" s="41"/>
      <c r="PX59" s="41"/>
      <c r="PY59" s="41"/>
      <c r="PZ59" s="41"/>
      <c r="QA59" s="41"/>
      <c r="QB59" s="41"/>
      <c r="QC59" s="41"/>
      <c r="QD59" s="41"/>
      <c r="QE59" s="41"/>
      <c r="QF59" s="41"/>
      <c r="QG59" s="41"/>
      <c r="QH59" s="41"/>
      <c r="QI59" s="41"/>
      <c r="QJ59" s="41"/>
      <c r="QK59" s="41"/>
      <c r="QL59" s="41"/>
      <c r="QM59" s="41"/>
      <c r="QN59" s="41"/>
      <c r="QO59" s="41"/>
      <c r="QP59" s="41"/>
      <c r="QQ59" s="41"/>
      <c r="QR59" s="41"/>
      <c r="QS59" s="41"/>
      <c r="QT59" s="41"/>
      <c r="QU59" s="41"/>
      <c r="QV59" s="41"/>
      <c r="QW59" s="41"/>
      <c r="QX59" s="41"/>
      <c r="QY59" s="41"/>
      <c r="QZ59" s="41"/>
      <c r="RA59" s="41"/>
      <c r="RB59" s="41"/>
      <c r="RC59" s="41"/>
      <c r="RD59" s="41"/>
      <c r="RE59" s="41"/>
      <c r="RF59" s="41"/>
      <c r="RG59" s="41"/>
      <c r="RH59" s="41"/>
      <c r="RI59" s="41"/>
      <c r="RJ59" s="41"/>
      <c r="RK59" s="41"/>
      <c r="RL59" s="41"/>
      <c r="RM59" s="41"/>
      <c r="RN59" s="41"/>
      <c r="RO59" s="41"/>
      <c r="RP59" s="41"/>
      <c r="RQ59" s="41"/>
      <c r="RR59" s="41"/>
      <c r="RS59" s="41"/>
      <c r="RT59" s="41"/>
      <c r="RU59" s="41"/>
      <c r="RV59" s="41"/>
      <c r="RW59" s="41"/>
      <c r="RX59" s="41"/>
      <c r="RY59" s="41"/>
      <c r="RZ59" s="41"/>
      <c r="SA59" s="41"/>
      <c r="SB59" s="41"/>
      <c r="SC59" s="41"/>
      <c r="SD59" s="41"/>
      <c r="SE59" s="41"/>
      <c r="SF59" s="41"/>
      <c r="SG59" s="41"/>
      <c r="SH59" s="41"/>
      <c r="SI59" s="41"/>
      <c r="SJ59" s="41"/>
      <c r="SK59" s="41"/>
      <c r="SL59" s="41"/>
      <c r="SM59" s="41"/>
      <c r="SN59" s="41"/>
      <c r="SO59" s="41"/>
      <c r="SP59" s="41"/>
      <c r="SQ59" s="41"/>
      <c r="SR59" s="41"/>
      <c r="SS59" s="41"/>
      <c r="ST59" s="41"/>
      <c r="SU59" s="41"/>
      <c r="SV59" s="41"/>
      <c r="SW59" s="41"/>
      <c r="SX59" s="41"/>
      <c r="SY59" s="41"/>
      <c r="SZ59" s="41"/>
      <c r="TA59" s="41"/>
      <c r="TB59" s="41"/>
      <c r="TC59" s="41"/>
      <c r="TD59" s="41"/>
      <c r="TE59" s="41"/>
      <c r="TF59" s="41"/>
      <c r="TG59" s="41"/>
      <c r="TH59" s="41"/>
      <c r="TI59" s="41"/>
      <c r="TJ59" s="41"/>
      <c r="TK59" s="41"/>
      <c r="TL59" s="41"/>
      <c r="TM59" s="41"/>
      <c r="TN59" s="41"/>
      <c r="TO59" s="41"/>
      <c r="TP59" s="41"/>
      <c r="TQ59" s="41"/>
      <c r="TR59" s="41"/>
      <c r="TS59" s="41"/>
      <c r="TT59" s="41"/>
      <c r="TU59" s="41"/>
      <c r="TV59" s="41"/>
      <c r="TW59" s="41"/>
      <c r="TX59" s="41"/>
      <c r="TY59" s="41"/>
      <c r="TZ59" s="41"/>
      <c r="UA59" s="41"/>
      <c r="UB59" s="41"/>
      <c r="UC59" s="41"/>
      <c r="UD59" s="41"/>
      <c r="UE59" s="41"/>
      <c r="UF59" s="41"/>
      <c r="UG59" s="41"/>
      <c r="UH59" s="41"/>
      <c r="UI59" s="41"/>
      <c r="UJ59" s="41"/>
      <c r="UK59" s="41"/>
      <c r="UL59" s="41"/>
      <c r="UM59" s="41"/>
      <c r="UN59" s="41"/>
      <c r="UO59" s="41"/>
      <c r="UP59" s="41"/>
      <c r="UQ59" s="41"/>
      <c r="UR59" s="41"/>
      <c r="US59" s="41"/>
      <c r="UT59" s="41"/>
      <c r="UU59" s="41"/>
      <c r="UV59" s="41"/>
      <c r="UW59" s="41"/>
      <c r="UX59" s="41"/>
      <c r="UY59" s="41"/>
      <c r="UZ59" s="41"/>
      <c r="VA59" s="41"/>
      <c r="VB59" s="41"/>
      <c r="VC59" s="41"/>
      <c r="VD59" s="41"/>
      <c r="VE59" s="41"/>
      <c r="VF59" s="41"/>
      <c r="VG59" s="41"/>
      <c r="VH59" s="41"/>
      <c r="VI59" s="41"/>
      <c r="VJ59" s="41"/>
      <c r="VK59" s="41"/>
      <c r="VL59" s="41"/>
      <c r="VM59" s="41"/>
      <c r="VN59" s="41"/>
      <c r="VO59" s="41"/>
      <c r="VP59" s="41"/>
      <c r="VQ59" s="41"/>
      <c r="VR59" s="41"/>
      <c r="VS59" s="41"/>
      <c r="VT59" s="41"/>
      <c r="VU59" s="41"/>
      <c r="VV59" s="41"/>
      <c r="VW59" s="41"/>
      <c r="VX59" s="41"/>
      <c r="VY59" s="41"/>
      <c r="VZ59" s="41"/>
      <c r="WA59" s="41"/>
      <c r="WB59" s="41"/>
      <c r="WC59" s="41"/>
      <c r="WD59" s="41"/>
      <c r="WE59" s="41"/>
      <c r="WF59" s="41"/>
      <c r="WG59" s="41"/>
      <c r="WH59" s="41"/>
      <c r="WI59" s="41"/>
      <c r="WJ59" s="41"/>
      <c r="WK59" s="41"/>
      <c r="WL59" s="41"/>
      <c r="WM59" s="41"/>
      <c r="WN59" s="41"/>
      <c r="WO59" s="41"/>
      <c r="WP59" s="41"/>
      <c r="WQ59" s="41"/>
      <c r="WR59" s="41"/>
      <c r="WS59" s="41"/>
      <c r="WT59" s="41"/>
      <c r="WU59" s="41"/>
      <c r="WV59" s="41"/>
      <c r="WW59" s="41"/>
      <c r="WX59" s="41"/>
      <c r="WY59" s="41"/>
      <c r="WZ59" s="41"/>
      <c r="XA59" s="41"/>
      <c r="XB59" s="41"/>
      <c r="XC59" s="41"/>
      <c r="XD59" s="41"/>
      <c r="XE59" s="41"/>
      <c r="XF59" s="41"/>
      <c r="XG59" s="41"/>
      <c r="XH59" s="41"/>
      <c r="XI59" s="41"/>
      <c r="XJ59" s="41"/>
      <c r="XK59" s="41"/>
      <c r="XL59" s="41"/>
      <c r="XM59" s="41"/>
      <c r="XN59" s="41"/>
      <c r="XO59" s="41"/>
      <c r="XP59" s="41"/>
      <c r="XQ59" s="41"/>
      <c r="XR59" s="41"/>
      <c r="XS59" s="41"/>
      <c r="XT59" s="41"/>
      <c r="XU59" s="41"/>
      <c r="XV59" s="41"/>
      <c r="XW59" s="41"/>
      <c r="XX59" s="41"/>
      <c r="XY59" s="41"/>
      <c r="XZ59" s="41"/>
      <c r="YA59" s="41"/>
      <c r="YB59" s="41"/>
      <c r="YC59" s="41"/>
      <c r="YD59" s="41"/>
      <c r="YE59" s="41"/>
      <c r="YF59" s="41"/>
      <c r="YG59" s="41"/>
      <c r="YH59" s="41"/>
      <c r="YI59" s="41"/>
      <c r="YJ59" s="41"/>
      <c r="YK59" s="41"/>
      <c r="YL59" s="41"/>
      <c r="YM59" s="41"/>
      <c r="YN59" s="41"/>
      <c r="YO59" s="41"/>
      <c r="YP59" s="41"/>
      <c r="YQ59" s="41"/>
      <c r="YR59" s="41"/>
      <c r="YS59" s="41"/>
      <c r="YT59" s="41"/>
      <c r="YU59" s="41"/>
      <c r="YV59" s="41"/>
      <c r="YW59" s="41"/>
      <c r="YX59" s="41"/>
      <c r="YY59" s="41"/>
      <c r="YZ59" s="41"/>
      <c r="ZA59" s="41"/>
      <c r="ZB59" s="41"/>
      <c r="ZC59" s="41"/>
      <c r="ZD59" s="41"/>
      <c r="ZE59" s="41"/>
      <c r="ZF59" s="41"/>
      <c r="ZG59" s="41"/>
      <c r="ZH59" s="41"/>
      <c r="ZI59" s="41"/>
      <c r="ZJ59" s="41"/>
      <c r="ZK59" s="41"/>
      <c r="ZL59" s="41"/>
      <c r="ZM59" s="41"/>
      <c r="ZN59" s="41"/>
      <c r="ZO59" s="41"/>
      <c r="ZP59" s="41"/>
      <c r="ZQ59" s="41"/>
      <c r="ZR59" s="41"/>
      <c r="ZS59" s="41"/>
      <c r="ZT59" s="41"/>
      <c r="ZU59" s="41"/>
      <c r="ZV59" s="41"/>
      <c r="ZW59" s="41"/>
      <c r="ZX59" s="41"/>
      <c r="ZY59" s="41"/>
      <c r="ZZ59" s="41"/>
      <c r="AAA59" s="41"/>
      <c r="AAB59" s="41"/>
      <c r="AAC59" s="41"/>
      <c r="AAD59" s="41"/>
      <c r="AAE59" s="41"/>
      <c r="AAF59" s="41"/>
      <c r="AAG59" s="41"/>
      <c r="AAH59" s="41"/>
      <c r="AAI59" s="41"/>
      <c r="AAJ59" s="41"/>
      <c r="AAK59" s="41"/>
      <c r="AAL59" s="41"/>
      <c r="AAM59" s="41"/>
      <c r="AAN59" s="41"/>
      <c r="AAO59" s="41"/>
      <c r="AAP59" s="41"/>
      <c r="AAQ59" s="41"/>
      <c r="AAR59" s="41"/>
      <c r="AAS59" s="41"/>
      <c r="AAT59" s="41"/>
      <c r="AAU59" s="41"/>
      <c r="AAV59" s="41"/>
      <c r="AAW59" s="41"/>
      <c r="AAX59" s="41"/>
      <c r="AAY59" s="41"/>
      <c r="AAZ59" s="41"/>
      <c r="ABA59" s="41"/>
      <c r="ABB59" s="41"/>
      <c r="ABC59" s="41"/>
      <c r="ABD59" s="41"/>
      <c r="ABE59" s="41"/>
      <c r="ABF59" s="41"/>
      <c r="ABG59" s="41"/>
      <c r="ABH59" s="41"/>
      <c r="ABI59" s="41"/>
      <c r="ABJ59" s="41"/>
      <c r="ABK59" s="41"/>
      <c r="ABL59" s="41"/>
      <c r="ABM59" s="41"/>
      <c r="ABN59" s="41"/>
      <c r="ABO59" s="41"/>
      <c r="ABP59" s="41"/>
      <c r="ABQ59" s="41"/>
      <c r="ABR59" s="41"/>
      <c r="ABS59" s="41"/>
      <c r="ABT59" s="41"/>
      <c r="ABU59" s="41"/>
      <c r="ABV59" s="41"/>
      <c r="ABW59" s="41"/>
      <c r="ABX59" s="41"/>
      <c r="ABY59" s="41"/>
      <c r="ABZ59" s="41"/>
      <c r="ACA59" s="41"/>
      <c r="ACB59" s="41"/>
      <c r="ACC59" s="41"/>
      <c r="ACD59" s="41"/>
      <c r="ACE59" s="41"/>
      <c r="ACF59" s="41"/>
      <c r="ACG59" s="41"/>
      <c r="ACH59" s="41"/>
      <c r="ACI59" s="41"/>
      <c r="ACJ59" s="41"/>
      <c r="ACK59" s="41"/>
      <c r="ACL59" s="41"/>
      <c r="ACM59" s="41"/>
      <c r="ACN59" s="41"/>
      <c r="ACO59" s="41"/>
      <c r="ACP59" s="41"/>
      <c r="ACQ59" s="41"/>
      <c r="ACR59" s="41"/>
      <c r="ACS59" s="41"/>
      <c r="ACT59" s="41"/>
      <c r="ACU59" s="41"/>
      <c r="ACV59" s="41"/>
      <c r="ACW59" s="41"/>
      <c r="ACX59" s="41"/>
      <c r="ACY59" s="41"/>
      <c r="ACZ59" s="41"/>
      <c r="ADA59" s="41"/>
      <c r="ADB59" s="41"/>
      <c r="ADC59" s="41"/>
      <c r="ADD59" s="41"/>
      <c r="ADE59" s="41"/>
      <c r="ADF59" s="41"/>
      <c r="ADG59" s="41"/>
      <c r="ADH59" s="41"/>
      <c r="ADI59" s="41"/>
      <c r="ADJ59" s="41"/>
      <c r="ADK59" s="41"/>
      <c r="ADL59" s="41"/>
      <c r="ADM59" s="41"/>
      <c r="ADN59" s="41"/>
      <c r="ADO59" s="41"/>
      <c r="ADP59" s="41"/>
      <c r="ADQ59" s="41"/>
      <c r="ADR59" s="41"/>
      <c r="ADS59" s="41"/>
      <c r="ADT59" s="41"/>
      <c r="ADU59" s="41"/>
      <c r="ADV59" s="41"/>
      <c r="ADW59" s="41"/>
      <c r="ADX59" s="41"/>
      <c r="ADY59" s="41"/>
      <c r="ADZ59" s="41"/>
      <c r="AEA59" s="41"/>
      <c r="AEB59" s="41"/>
      <c r="AEC59" s="41"/>
      <c r="AED59" s="41"/>
      <c r="AEE59" s="41"/>
      <c r="AEF59" s="41"/>
      <c r="AEG59" s="41"/>
      <c r="AEH59" s="41"/>
      <c r="AEI59" s="41"/>
      <c r="AEJ59" s="41"/>
      <c r="AEK59" s="41"/>
      <c r="AEL59" s="41"/>
      <c r="AEM59" s="41"/>
      <c r="AEN59" s="41"/>
      <c r="AEO59" s="41"/>
      <c r="AEP59" s="41"/>
      <c r="AEQ59" s="41"/>
      <c r="AER59" s="41"/>
      <c r="AES59" s="41"/>
      <c r="AET59" s="41"/>
      <c r="AEU59" s="41"/>
      <c r="AEV59" s="41"/>
      <c r="AEW59" s="41"/>
      <c r="AEX59" s="41"/>
      <c r="AEY59" s="41"/>
      <c r="AEZ59" s="41"/>
      <c r="AFA59" s="41"/>
      <c r="AFB59" s="41"/>
      <c r="AFC59" s="41"/>
      <c r="AFD59" s="41"/>
      <c r="AFE59" s="41"/>
      <c r="AFF59" s="41"/>
      <c r="AFG59" s="41"/>
      <c r="AFH59" s="41"/>
      <c r="AFI59" s="41"/>
      <c r="AFJ59" s="41"/>
      <c r="AFK59" s="41"/>
      <c r="AFL59" s="41"/>
      <c r="AFM59" s="41"/>
      <c r="AFN59" s="41"/>
      <c r="AFO59" s="41"/>
      <c r="AFP59" s="41"/>
      <c r="AFQ59" s="41"/>
      <c r="AFR59" s="41"/>
      <c r="AFS59" s="41"/>
      <c r="AFT59" s="41"/>
      <c r="AFU59" s="41"/>
      <c r="AFV59" s="41"/>
      <c r="AFW59" s="41"/>
      <c r="AFX59" s="41"/>
      <c r="AFY59" s="41"/>
      <c r="AFZ59" s="41"/>
      <c r="AGA59" s="41"/>
      <c r="AGB59" s="41"/>
      <c r="AGC59" s="41"/>
      <c r="AGD59" s="41"/>
      <c r="AGE59" s="41"/>
      <c r="AGF59" s="41"/>
      <c r="AGG59" s="41"/>
      <c r="AGH59" s="41"/>
      <c r="AGI59" s="41"/>
      <c r="AGJ59" s="41"/>
      <c r="AGK59" s="41"/>
      <c r="AGL59" s="41"/>
      <c r="AGM59" s="41"/>
      <c r="AGN59" s="41"/>
      <c r="AGO59" s="41"/>
      <c r="AGP59" s="41"/>
      <c r="AGQ59" s="41"/>
      <c r="AGR59" s="41"/>
      <c r="AGS59" s="41"/>
      <c r="AGT59" s="41"/>
      <c r="AGU59" s="41"/>
      <c r="AGV59" s="41"/>
      <c r="AGW59" s="41"/>
      <c r="AGX59" s="41"/>
      <c r="AGY59" s="41"/>
      <c r="AGZ59" s="41"/>
      <c r="AHA59" s="41"/>
      <c r="AHB59" s="41"/>
      <c r="AHC59" s="41"/>
      <c r="AHD59" s="41"/>
      <c r="AHE59" s="41"/>
      <c r="AHF59" s="41"/>
      <c r="AHG59" s="41"/>
      <c r="AHH59" s="41"/>
      <c r="AHI59" s="41"/>
      <c r="AHJ59" s="41"/>
      <c r="AHK59" s="41"/>
      <c r="AHL59" s="41"/>
      <c r="AHM59" s="41"/>
      <c r="AHN59" s="41"/>
      <c r="AHO59" s="41"/>
      <c r="AHP59" s="41"/>
      <c r="AHQ59" s="41"/>
      <c r="AHR59" s="41"/>
      <c r="AHS59" s="41"/>
      <c r="AHT59" s="41"/>
      <c r="AHU59" s="41"/>
      <c r="AHV59" s="41"/>
      <c r="AHW59" s="41"/>
      <c r="AHX59" s="41"/>
      <c r="AHY59" s="41"/>
      <c r="AHZ59" s="41"/>
      <c r="AIA59" s="41"/>
      <c r="AIB59" s="41"/>
      <c r="AIC59" s="41"/>
      <c r="AID59" s="41"/>
      <c r="AIE59" s="41"/>
      <c r="AIF59" s="41"/>
      <c r="AIG59" s="41"/>
      <c r="AIH59" s="41"/>
      <c r="AII59" s="41"/>
      <c r="AIJ59" s="41"/>
      <c r="AIK59" s="41"/>
      <c r="AIL59" s="41"/>
      <c r="AIM59" s="41"/>
      <c r="AIN59" s="41"/>
      <c r="AIO59" s="41"/>
      <c r="AIP59" s="41"/>
      <c r="AIQ59" s="41"/>
      <c r="AIR59" s="41"/>
      <c r="AIS59" s="41"/>
      <c r="AIT59" s="41"/>
      <c r="AIU59" s="41"/>
      <c r="AIV59" s="41"/>
      <c r="AIW59" s="41"/>
      <c r="AIX59" s="41"/>
      <c r="AIY59" s="41"/>
      <c r="AIZ59" s="41"/>
      <c r="AJA59" s="41"/>
      <c r="AJB59" s="41"/>
      <c r="AJC59" s="41"/>
      <c r="AJD59" s="41"/>
      <c r="AJE59" s="41"/>
      <c r="AJF59" s="41"/>
      <c r="AJG59" s="41"/>
      <c r="AJH59" s="41"/>
      <c r="AJI59" s="41"/>
      <c r="AJJ59" s="41"/>
      <c r="AJK59" s="41"/>
      <c r="AJL59" s="41"/>
      <c r="AJM59" s="41"/>
      <c r="AJN59" s="41"/>
      <c r="AJO59" s="41"/>
      <c r="AJP59" s="41"/>
      <c r="AJQ59" s="41"/>
      <c r="AJR59" s="41"/>
      <c r="AJS59" s="41"/>
      <c r="AJT59" s="41"/>
      <c r="AJU59" s="41"/>
      <c r="AJV59" s="41"/>
      <c r="AJW59" s="41"/>
      <c r="AJX59" s="41"/>
      <c r="AJY59" s="41"/>
      <c r="AJZ59" s="41"/>
      <c r="AKA59" s="41"/>
      <c r="AKB59" s="41"/>
      <c r="AKC59" s="41"/>
      <c r="AKD59" s="41"/>
      <c r="AKE59" s="41"/>
      <c r="AKF59" s="41"/>
      <c r="AKG59" s="41"/>
      <c r="AKH59" s="41"/>
      <c r="AKI59" s="41"/>
      <c r="AKJ59" s="41"/>
      <c r="AKK59" s="41"/>
      <c r="AKL59" s="41"/>
      <c r="AKM59" s="41"/>
      <c r="AKN59" s="41"/>
      <c r="AKO59" s="41"/>
      <c r="AKP59" s="41"/>
      <c r="AKQ59" s="41"/>
      <c r="AKR59" s="41"/>
      <c r="AKS59" s="41"/>
      <c r="AKT59" s="41"/>
      <c r="AKU59" s="41"/>
      <c r="AKV59" s="41"/>
      <c r="AKW59" s="41"/>
      <c r="AKX59" s="41"/>
      <c r="AKY59" s="41"/>
      <c r="AKZ59" s="41"/>
      <c r="ALA59" s="41"/>
      <c r="ALB59" s="41"/>
      <c r="ALC59" s="41"/>
      <c r="ALD59" s="41"/>
      <c r="ALE59" s="41"/>
      <c r="ALF59" s="41"/>
      <c r="ALG59" s="41"/>
      <c r="ALH59" s="41"/>
      <c r="ALI59" s="41"/>
      <c r="ALJ59" s="41"/>
      <c r="ALK59" s="41"/>
      <c r="ALL59" s="41"/>
      <c r="ALM59" s="41"/>
      <c r="ALN59" s="41"/>
      <c r="ALO59" s="41"/>
      <c r="ALP59" s="41"/>
      <c r="ALQ59" s="41"/>
      <c r="ALR59" s="41"/>
      <c r="ALS59" s="41"/>
      <c r="ALT59" s="41"/>
      <c r="ALU59" s="41"/>
      <c r="ALV59" s="41"/>
      <c r="ALW59" s="41"/>
      <c r="ALX59" s="41"/>
      <c r="ALY59" s="41"/>
      <c r="ALZ59" s="41"/>
      <c r="AMA59" s="41"/>
      <c r="AMB59" s="41"/>
      <c r="AMC59" s="41"/>
      <c r="AMD59" s="41"/>
      <c r="AME59" s="41"/>
      <c r="AMF59" s="41"/>
      <c r="AMG59" s="41"/>
      <c r="AMH59" s="41"/>
      <c r="AMI59" s="41"/>
      <c r="AMJ59" s="41"/>
      <c r="AMK59" s="41"/>
    </row>
    <row r="60" spans="1:1025" s="42" customFormat="1" ht="18" customHeight="1">
      <c r="A60" s="1"/>
      <c r="B60" s="28" t="s">
        <v>87</v>
      </c>
      <c r="C60" s="30"/>
      <c r="D60" s="30"/>
      <c r="E60" s="32" t="s">
        <v>88</v>
      </c>
      <c r="F60" s="33"/>
      <c r="G60" s="31"/>
      <c r="H60" s="31"/>
      <c r="I60" s="31"/>
      <c r="J60" s="34">
        <f>SUM(I61)</f>
        <v>34621.388999999996</v>
      </c>
      <c r="K60" s="44">
        <f>J60/$J$73</f>
        <v>0.24475847045847793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  <c r="IX60" s="41"/>
      <c r="IY60" s="41"/>
      <c r="IZ60" s="41"/>
      <c r="JA60" s="41"/>
      <c r="JB60" s="41"/>
      <c r="JC60" s="41"/>
      <c r="JD60" s="41"/>
      <c r="JE60" s="41"/>
      <c r="JF60" s="41"/>
      <c r="JG60" s="41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LZ60" s="41"/>
      <c r="MA60" s="41"/>
      <c r="MB60" s="41"/>
      <c r="MC60" s="41"/>
      <c r="MD60" s="41"/>
      <c r="ME60" s="41"/>
      <c r="MF60" s="41"/>
      <c r="MG60" s="41"/>
      <c r="MH60" s="41"/>
      <c r="MI60" s="41"/>
      <c r="MJ60" s="41"/>
      <c r="MK60" s="41"/>
      <c r="ML60" s="41"/>
      <c r="MM60" s="41"/>
      <c r="MN60" s="41"/>
      <c r="MO60" s="41"/>
      <c r="MP60" s="41"/>
      <c r="MQ60" s="41"/>
      <c r="MR60" s="41"/>
      <c r="MS60" s="41"/>
      <c r="MT60" s="41"/>
      <c r="MU60" s="41"/>
      <c r="MV60" s="41"/>
      <c r="MW60" s="41"/>
      <c r="MX60" s="41"/>
      <c r="MY60" s="41"/>
      <c r="MZ60" s="41"/>
      <c r="NA60" s="41"/>
      <c r="NB60" s="41"/>
      <c r="NC60" s="41"/>
      <c r="ND60" s="41"/>
      <c r="NE60" s="41"/>
      <c r="NF60" s="41"/>
      <c r="NG60" s="41"/>
      <c r="NH60" s="41"/>
      <c r="NI60" s="41"/>
      <c r="NJ60" s="41"/>
      <c r="NK60" s="41"/>
      <c r="NL60" s="41"/>
      <c r="NM60" s="41"/>
      <c r="NN60" s="41"/>
      <c r="NO60" s="41"/>
      <c r="NP60" s="41"/>
      <c r="NQ60" s="41"/>
      <c r="NR60" s="41"/>
      <c r="NS60" s="41"/>
      <c r="NT60" s="41"/>
      <c r="NU60" s="41"/>
      <c r="NV60" s="41"/>
      <c r="NW60" s="41"/>
      <c r="NX60" s="41"/>
      <c r="NY60" s="41"/>
      <c r="NZ60" s="41"/>
      <c r="OA60" s="41"/>
      <c r="OB60" s="41"/>
      <c r="OC60" s="41"/>
      <c r="OD60" s="41"/>
      <c r="OE60" s="41"/>
      <c r="OF60" s="41"/>
      <c r="OG60" s="41"/>
      <c r="OH60" s="41"/>
      <c r="OI60" s="41"/>
      <c r="OJ60" s="41"/>
      <c r="OK60" s="41"/>
      <c r="OL60" s="41"/>
      <c r="OM60" s="41"/>
      <c r="ON60" s="41"/>
      <c r="OO60" s="41"/>
      <c r="OP60" s="41"/>
      <c r="OQ60" s="41"/>
      <c r="OR60" s="41"/>
      <c r="OS60" s="41"/>
      <c r="OT60" s="41"/>
      <c r="OU60" s="41"/>
      <c r="OV60" s="41"/>
      <c r="OW60" s="41"/>
      <c r="OX60" s="41"/>
      <c r="OY60" s="41"/>
      <c r="OZ60" s="41"/>
      <c r="PA60" s="41"/>
      <c r="PB60" s="41"/>
      <c r="PC60" s="41"/>
      <c r="PD60" s="41"/>
      <c r="PE60" s="41"/>
      <c r="PF60" s="41"/>
      <c r="PG60" s="41"/>
      <c r="PH60" s="41"/>
      <c r="PI60" s="41"/>
      <c r="PJ60" s="41"/>
      <c r="PK60" s="41"/>
      <c r="PL60" s="41"/>
      <c r="PM60" s="41"/>
      <c r="PN60" s="41"/>
      <c r="PO60" s="41"/>
      <c r="PP60" s="41"/>
      <c r="PQ60" s="41"/>
      <c r="PR60" s="41"/>
      <c r="PS60" s="41"/>
      <c r="PT60" s="41"/>
      <c r="PU60" s="41"/>
      <c r="PV60" s="41"/>
      <c r="PW60" s="41"/>
      <c r="PX60" s="41"/>
      <c r="PY60" s="41"/>
      <c r="PZ60" s="41"/>
      <c r="QA60" s="41"/>
      <c r="QB60" s="41"/>
      <c r="QC60" s="41"/>
      <c r="QD60" s="41"/>
      <c r="QE60" s="41"/>
      <c r="QF60" s="41"/>
      <c r="QG60" s="41"/>
      <c r="QH60" s="41"/>
      <c r="QI60" s="41"/>
      <c r="QJ60" s="41"/>
      <c r="QK60" s="41"/>
      <c r="QL60" s="41"/>
      <c r="QM60" s="41"/>
      <c r="QN60" s="41"/>
      <c r="QO60" s="41"/>
      <c r="QP60" s="41"/>
      <c r="QQ60" s="41"/>
      <c r="QR60" s="41"/>
      <c r="QS60" s="41"/>
      <c r="QT60" s="41"/>
      <c r="QU60" s="41"/>
      <c r="QV60" s="41"/>
      <c r="QW60" s="41"/>
      <c r="QX60" s="41"/>
      <c r="QY60" s="41"/>
      <c r="QZ60" s="41"/>
      <c r="RA60" s="41"/>
      <c r="RB60" s="41"/>
      <c r="RC60" s="41"/>
      <c r="RD60" s="41"/>
      <c r="RE60" s="41"/>
      <c r="RF60" s="41"/>
      <c r="RG60" s="41"/>
      <c r="RH60" s="41"/>
      <c r="RI60" s="41"/>
      <c r="RJ60" s="41"/>
      <c r="RK60" s="41"/>
      <c r="RL60" s="41"/>
      <c r="RM60" s="41"/>
      <c r="RN60" s="41"/>
      <c r="RO60" s="41"/>
      <c r="RP60" s="41"/>
      <c r="RQ60" s="41"/>
      <c r="RR60" s="41"/>
      <c r="RS60" s="41"/>
      <c r="RT60" s="41"/>
      <c r="RU60" s="41"/>
      <c r="RV60" s="41"/>
      <c r="RW60" s="41"/>
      <c r="RX60" s="41"/>
      <c r="RY60" s="41"/>
      <c r="RZ60" s="41"/>
      <c r="SA60" s="41"/>
      <c r="SB60" s="41"/>
      <c r="SC60" s="41"/>
      <c r="SD60" s="41"/>
      <c r="SE60" s="41"/>
      <c r="SF60" s="41"/>
      <c r="SG60" s="41"/>
      <c r="SH60" s="41"/>
      <c r="SI60" s="41"/>
      <c r="SJ60" s="41"/>
      <c r="SK60" s="41"/>
      <c r="SL60" s="41"/>
      <c r="SM60" s="41"/>
      <c r="SN60" s="41"/>
      <c r="SO60" s="41"/>
      <c r="SP60" s="41"/>
      <c r="SQ60" s="41"/>
      <c r="SR60" s="41"/>
      <c r="SS60" s="41"/>
      <c r="ST60" s="41"/>
      <c r="SU60" s="41"/>
      <c r="SV60" s="41"/>
      <c r="SW60" s="41"/>
      <c r="SX60" s="41"/>
      <c r="SY60" s="41"/>
      <c r="SZ60" s="41"/>
      <c r="TA60" s="41"/>
      <c r="TB60" s="41"/>
      <c r="TC60" s="41"/>
      <c r="TD60" s="41"/>
      <c r="TE60" s="41"/>
      <c r="TF60" s="41"/>
      <c r="TG60" s="41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  <c r="WX60" s="41"/>
      <c r="WY60" s="41"/>
      <c r="WZ60" s="41"/>
      <c r="XA60" s="41"/>
      <c r="XB60" s="41"/>
      <c r="XC60" s="41"/>
      <c r="XD60" s="41"/>
      <c r="XE60" s="41"/>
      <c r="XF60" s="41"/>
      <c r="XG60" s="41"/>
      <c r="XH60" s="41"/>
      <c r="XI60" s="41"/>
      <c r="XJ60" s="41"/>
      <c r="XK60" s="41"/>
      <c r="XL60" s="41"/>
      <c r="XM60" s="41"/>
      <c r="XN60" s="41"/>
      <c r="XO60" s="41"/>
      <c r="XP60" s="41"/>
      <c r="XQ60" s="41"/>
      <c r="XR60" s="41"/>
      <c r="XS60" s="41"/>
      <c r="XT60" s="41"/>
      <c r="XU60" s="41"/>
      <c r="XV60" s="41"/>
      <c r="XW60" s="41"/>
      <c r="XX60" s="41"/>
      <c r="XY60" s="41"/>
      <c r="XZ60" s="41"/>
      <c r="YA60" s="41"/>
      <c r="YB60" s="41"/>
      <c r="YC60" s="41"/>
      <c r="YD60" s="41"/>
      <c r="YE60" s="41"/>
      <c r="YF60" s="41"/>
      <c r="YG60" s="41"/>
      <c r="YH60" s="41"/>
      <c r="YI60" s="41"/>
      <c r="YJ60" s="41"/>
      <c r="YK60" s="41"/>
      <c r="YL60" s="41"/>
      <c r="YM60" s="41"/>
      <c r="YN60" s="41"/>
      <c r="YO60" s="41"/>
      <c r="YP60" s="41"/>
      <c r="YQ60" s="41"/>
      <c r="YR60" s="41"/>
      <c r="YS60" s="41"/>
      <c r="YT60" s="41"/>
      <c r="YU60" s="41"/>
      <c r="YV60" s="41"/>
      <c r="YW60" s="41"/>
      <c r="YX60" s="41"/>
      <c r="YY60" s="41"/>
      <c r="YZ60" s="41"/>
      <c r="ZA60" s="41"/>
      <c r="ZB60" s="41"/>
      <c r="ZC60" s="41"/>
      <c r="ZD60" s="41"/>
      <c r="ZE60" s="41"/>
      <c r="ZF60" s="41"/>
      <c r="ZG60" s="41"/>
      <c r="ZH60" s="41"/>
      <c r="ZI60" s="41"/>
      <c r="ZJ60" s="41"/>
      <c r="ZK60" s="41"/>
      <c r="ZL60" s="41"/>
      <c r="ZM60" s="41"/>
      <c r="ZN60" s="41"/>
      <c r="ZO60" s="41"/>
      <c r="ZP60" s="41"/>
      <c r="ZQ60" s="41"/>
      <c r="ZR60" s="41"/>
      <c r="ZS60" s="41"/>
      <c r="ZT60" s="41"/>
      <c r="ZU60" s="41"/>
      <c r="ZV60" s="41"/>
      <c r="ZW60" s="41"/>
      <c r="ZX60" s="41"/>
      <c r="ZY60" s="41"/>
      <c r="ZZ60" s="41"/>
      <c r="AAA60" s="41"/>
      <c r="AAB60" s="41"/>
      <c r="AAC60" s="41"/>
      <c r="AAD60" s="41"/>
      <c r="AAE60" s="41"/>
      <c r="AAF60" s="41"/>
      <c r="AAG60" s="41"/>
      <c r="AAH60" s="41"/>
      <c r="AAI60" s="41"/>
      <c r="AAJ60" s="41"/>
      <c r="AAK60" s="41"/>
      <c r="AAL60" s="41"/>
      <c r="AAM60" s="41"/>
      <c r="AAN60" s="41"/>
      <c r="AAO60" s="41"/>
      <c r="AAP60" s="41"/>
      <c r="AAQ60" s="41"/>
      <c r="AAR60" s="41"/>
      <c r="AAS60" s="41"/>
      <c r="AAT60" s="41"/>
      <c r="AAU60" s="41"/>
      <c r="AAV60" s="41"/>
      <c r="AAW60" s="41"/>
      <c r="AAX60" s="41"/>
      <c r="AAY60" s="41"/>
      <c r="AAZ60" s="41"/>
      <c r="ABA60" s="41"/>
      <c r="ABB60" s="41"/>
      <c r="ABC60" s="41"/>
      <c r="ABD60" s="41"/>
      <c r="ABE60" s="41"/>
      <c r="ABF60" s="41"/>
      <c r="ABG60" s="41"/>
      <c r="ABH60" s="41"/>
      <c r="ABI60" s="41"/>
      <c r="ABJ60" s="41"/>
      <c r="ABK60" s="41"/>
      <c r="ABL60" s="41"/>
      <c r="ABM60" s="41"/>
      <c r="ABN60" s="41"/>
      <c r="ABO60" s="41"/>
      <c r="ABP60" s="41"/>
      <c r="ABQ60" s="41"/>
      <c r="ABR60" s="41"/>
      <c r="ABS60" s="41"/>
      <c r="ABT60" s="41"/>
      <c r="ABU60" s="41"/>
      <c r="ABV60" s="41"/>
      <c r="ABW60" s="41"/>
      <c r="ABX60" s="41"/>
      <c r="ABY60" s="41"/>
      <c r="ABZ60" s="41"/>
      <c r="ACA60" s="41"/>
      <c r="ACB60" s="41"/>
      <c r="ACC60" s="41"/>
      <c r="ACD60" s="41"/>
      <c r="ACE60" s="41"/>
      <c r="ACF60" s="41"/>
      <c r="ACG60" s="41"/>
      <c r="ACH60" s="41"/>
      <c r="ACI60" s="41"/>
      <c r="ACJ60" s="41"/>
      <c r="ACK60" s="41"/>
      <c r="ACL60" s="41"/>
      <c r="ACM60" s="41"/>
      <c r="ACN60" s="41"/>
      <c r="ACO60" s="41"/>
      <c r="ACP60" s="41"/>
      <c r="ACQ60" s="41"/>
      <c r="ACR60" s="41"/>
      <c r="ACS60" s="41"/>
      <c r="ACT60" s="41"/>
      <c r="ACU60" s="41"/>
      <c r="ACV60" s="41"/>
      <c r="ACW60" s="41"/>
      <c r="ACX60" s="41"/>
      <c r="ACY60" s="41"/>
      <c r="ACZ60" s="41"/>
      <c r="ADA60" s="41"/>
      <c r="ADB60" s="41"/>
      <c r="ADC60" s="41"/>
      <c r="ADD60" s="41"/>
      <c r="ADE60" s="41"/>
      <c r="ADF60" s="41"/>
      <c r="ADG60" s="41"/>
      <c r="ADH60" s="41"/>
      <c r="ADI60" s="41"/>
      <c r="ADJ60" s="41"/>
      <c r="ADK60" s="41"/>
      <c r="ADL60" s="41"/>
      <c r="ADM60" s="41"/>
      <c r="ADN60" s="41"/>
      <c r="ADO60" s="41"/>
      <c r="ADP60" s="41"/>
      <c r="ADQ60" s="41"/>
      <c r="ADR60" s="41"/>
      <c r="ADS60" s="41"/>
      <c r="ADT60" s="41"/>
      <c r="ADU60" s="41"/>
      <c r="ADV60" s="41"/>
      <c r="ADW60" s="41"/>
      <c r="ADX60" s="41"/>
      <c r="ADY60" s="41"/>
      <c r="ADZ60" s="41"/>
      <c r="AEA60" s="41"/>
      <c r="AEB60" s="41"/>
      <c r="AEC60" s="41"/>
      <c r="AED60" s="41"/>
      <c r="AEE60" s="41"/>
      <c r="AEF60" s="41"/>
      <c r="AEG60" s="41"/>
      <c r="AEH60" s="41"/>
      <c r="AEI60" s="41"/>
      <c r="AEJ60" s="41"/>
      <c r="AEK60" s="41"/>
      <c r="AEL60" s="41"/>
      <c r="AEM60" s="41"/>
      <c r="AEN60" s="41"/>
      <c r="AEO60" s="41"/>
      <c r="AEP60" s="41"/>
      <c r="AEQ60" s="41"/>
      <c r="AER60" s="41"/>
      <c r="AES60" s="41"/>
      <c r="AET60" s="41"/>
      <c r="AEU60" s="41"/>
      <c r="AEV60" s="41"/>
      <c r="AEW60" s="41"/>
      <c r="AEX60" s="41"/>
      <c r="AEY60" s="41"/>
      <c r="AEZ60" s="41"/>
      <c r="AFA60" s="41"/>
      <c r="AFB60" s="41"/>
      <c r="AFC60" s="41"/>
      <c r="AFD60" s="41"/>
      <c r="AFE60" s="41"/>
      <c r="AFF60" s="41"/>
      <c r="AFG60" s="41"/>
      <c r="AFH60" s="41"/>
      <c r="AFI60" s="41"/>
      <c r="AFJ60" s="41"/>
      <c r="AFK60" s="41"/>
      <c r="AFL60" s="41"/>
      <c r="AFM60" s="41"/>
      <c r="AFN60" s="41"/>
      <c r="AFO60" s="41"/>
      <c r="AFP60" s="41"/>
      <c r="AFQ60" s="41"/>
      <c r="AFR60" s="41"/>
      <c r="AFS60" s="41"/>
      <c r="AFT60" s="41"/>
      <c r="AFU60" s="41"/>
      <c r="AFV60" s="41"/>
      <c r="AFW60" s="41"/>
      <c r="AFX60" s="41"/>
      <c r="AFY60" s="41"/>
      <c r="AFZ60" s="41"/>
      <c r="AGA60" s="41"/>
      <c r="AGB60" s="41"/>
      <c r="AGC60" s="41"/>
      <c r="AGD60" s="41"/>
      <c r="AGE60" s="41"/>
      <c r="AGF60" s="41"/>
      <c r="AGG60" s="41"/>
      <c r="AGH60" s="41"/>
      <c r="AGI60" s="41"/>
      <c r="AGJ60" s="41"/>
      <c r="AGK60" s="41"/>
      <c r="AGL60" s="41"/>
      <c r="AGM60" s="41"/>
      <c r="AGN60" s="41"/>
      <c r="AGO60" s="41"/>
      <c r="AGP60" s="41"/>
      <c r="AGQ60" s="41"/>
      <c r="AGR60" s="41"/>
      <c r="AGS60" s="41"/>
      <c r="AGT60" s="41"/>
      <c r="AGU60" s="41"/>
      <c r="AGV60" s="41"/>
      <c r="AGW60" s="41"/>
      <c r="AGX60" s="41"/>
      <c r="AGY60" s="41"/>
      <c r="AGZ60" s="41"/>
      <c r="AHA60" s="41"/>
      <c r="AHB60" s="41"/>
      <c r="AHC60" s="41"/>
      <c r="AHD60" s="41"/>
      <c r="AHE60" s="41"/>
      <c r="AHF60" s="41"/>
      <c r="AHG60" s="41"/>
      <c r="AHH60" s="41"/>
      <c r="AHI60" s="41"/>
      <c r="AHJ60" s="41"/>
      <c r="AHK60" s="41"/>
      <c r="AHL60" s="41"/>
      <c r="AHM60" s="41"/>
      <c r="AHN60" s="41"/>
      <c r="AHO60" s="41"/>
      <c r="AHP60" s="41"/>
      <c r="AHQ60" s="41"/>
      <c r="AHR60" s="41"/>
      <c r="AHS60" s="41"/>
      <c r="AHT60" s="41"/>
      <c r="AHU60" s="41"/>
      <c r="AHV60" s="41"/>
      <c r="AHW60" s="41"/>
      <c r="AHX60" s="41"/>
      <c r="AHY60" s="41"/>
      <c r="AHZ60" s="41"/>
      <c r="AIA60" s="41"/>
      <c r="AIB60" s="41"/>
      <c r="AIC60" s="41"/>
      <c r="AID60" s="41"/>
      <c r="AIE60" s="41"/>
      <c r="AIF60" s="41"/>
      <c r="AIG60" s="41"/>
      <c r="AIH60" s="41"/>
      <c r="AII60" s="41"/>
      <c r="AIJ60" s="41"/>
      <c r="AIK60" s="41"/>
      <c r="AIL60" s="41"/>
      <c r="AIM60" s="41"/>
      <c r="AIN60" s="41"/>
      <c r="AIO60" s="41"/>
      <c r="AIP60" s="41"/>
      <c r="AIQ60" s="41"/>
      <c r="AIR60" s="41"/>
      <c r="AIS60" s="41"/>
      <c r="AIT60" s="41"/>
      <c r="AIU60" s="41"/>
      <c r="AIV60" s="41"/>
      <c r="AIW60" s="41"/>
      <c r="AIX60" s="41"/>
      <c r="AIY60" s="41"/>
      <c r="AIZ60" s="41"/>
      <c r="AJA60" s="41"/>
      <c r="AJB60" s="41"/>
      <c r="AJC60" s="41"/>
      <c r="AJD60" s="41"/>
      <c r="AJE60" s="41"/>
      <c r="AJF60" s="41"/>
      <c r="AJG60" s="41"/>
      <c r="AJH60" s="41"/>
      <c r="AJI60" s="41"/>
      <c r="AJJ60" s="41"/>
      <c r="AJK60" s="41"/>
      <c r="AJL60" s="41"/>
      <c r="AJM60" s="41"/>
      <c r="AJN60" s="41"/>
      <c r="AJO60" s="41"/>
      <c r="AJP60" s="41"/>
      <c r="AJQ60" s="41"/>
      <c r="AJR60" s="41"/>
      <c r="AJS60" s="41"/>
      <c r="AJT60" s="41"/>
      <c r="AJU60" s="41"/>
      <c r="AJV60" s="41"/>
      <c r="AJW60" s="41"/>
      <c r="AJX60" s="41"/>
      <c r="AJY60" s="41"/>
      <c r="AJZ60" s="41"/>
      <c r="AKA60" s="41"/>
      <c r="AKB60" s="41"/>
      <c r="AKC60" s="41"/>
      <c r="AKD60" s="41"/>
      <c r="AKE60" s="41"/>
      <c r="AKF60" s="41"/>
      <c r="AKG60" s="41"/>
      <c r="AKH60" s="41"/>
      <c r="AKI60" s="41"/>
      <c r="AKJ60" s="41"/>
      <c r="AKK60" s="41"/>
      <c r="AKL60" s="41"/>
      <c r="AKM60" s="41"/>
      <c r="AKN60" s="41"/>
      <c r="AKO60" s="41"/>
      <c r="AKP60" s="41"/>
      <c r="AKQ60" s="41"/>
      <c r="AKR60" s="41"/>
      <c r="AKS60" s="41"/>
      <c r="AKT60" s="41"/>
      <c r="AKU60" s="41"/>
      <c r="AKV60" s="41"/>
      <c r="AKW60" s="41"/>
      <c r="AKX60" s="41"/>
      <c r="AKY60" s="41"/>
      <c r="AKZ60" s="41"/>
      <c r="ALA60" s="41"/>
      <c r="ALB60" s="41"/>
      <c r="ALC60" s="41"/>
      <c r="ALD60" s="41"/>
      <c r="ALE60" s="41"/>
      <c r="ALF60" s="41"/>
      <c r="ALG60" s="41"/>
      <c r="ALH60" s="41"/>
      <c r="ALI60" s="41"/>
      <c r="ALJ60" s="41"/>
      <c r="ALK60" s="41"/>
      <c r="ALL60" s="41"/>
      <c r="ALM60" s="41"/>
      <c r="ALN60" s="41"/>
      <c r="ALO60" s="41"/>
      <c r="ALP60" s="41"/>
      <c r="ALQ60" s="41"/>
      <c r="ALR60" s="41"/>
      <c r="ALS60" s="41"/>
      <c r="ALT60" s="41"/>
      <c r="ALU60" s="41"/>
      <c r="ALV60" s="41"/>
      <c r="ALW60" s="41"/>
      <c r="ALX60" s="41"/>
      <c r="ALY60" s="41"/>
      <c r="ALZ60" s="41"/>
      <c r="AMA60" s="41"/>
      <c r="AMB60" s="41"/>
      <c r="AMC60" s="41"/>
      <c r="AMD60" s="41"/>
      <c r="AME60" s="41"/>
      <c r="AMF60" s="41"/>
      <c r="AMG60" s="41"/>
      <c r="AMH60" s="41"/>
      <c r="AMI60" s="41"/>
      <c r="AMJ60" s="41"/>
      <c r="AMK60" s="41"/>
    </row>
    <row r="61" spans="1:1025" s="42" customFormat="1" ht="18" customHeight="1">
      <c r="A61" s="1"/>
      <c r="B61" s="35" t="s">
        <v>89</v>
      </c>
      <c r="C61" s="50" t="s">
        <v>31</v>
      </c>
      <c r="D61" s="50" t="s">
        <v>167</v>
      </c>
      <c r="E61" s="36" t="s">
        <v>90</v>
      </c>
      <c r="F61" s="30" t="s">
        <v>21</v>
      </c>
      <c r="G61" s="31">
        <v>338.42999999999995</v>
      </c>
      <c r="H61" s="31">
        <v>102.3</v>
      </c>
      <c r="I61" s="31">
        <f t="shared" si="0"/>
        <v>34621.388999999996</v>
      </c>
      <c r="J61" s="31"/>
      <c r="K61" s="3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  <c r="WX61" s="41"/>
      <c r="WY61" s="41"/>
      <c r="WZ61" s="41"/>
      <c r="XA61" s="41"/>
      <c r="XB61" s="41"/>
      <c r="XC61" s="41"/>
      <c r="XD61" s="41"/>
      <c r="XE61" s="41"/>
      <c r="XF61" s="41"/>
      <c r="XG61" s="41"/>
      <c r="XH61" s="41"/>
      <c r="XI61" s="41"/>
      <c r="XJ61" s="41"/>
      <c r="XK61" s="41"/>
      <c r="XL61" s="41"/>
      <c r="XM61" s="41"/>
      <c r="XN61" s="41"/>
      <c r="XO61" s="41"/>
      <c r="XP61" s="41"/>
      <c r="XQ61" s="41"/>
      <c r="XR61" s="41"/>
      <c r="XS61" s="41"/>
      <c r="XT61" s="41"/>
      <c r="XU61" s="41"/>
      <c r="XV61" s="41"/>
      <c r="XW61" s="41"/>
      <c r="XX61" s="41"/>
      <c r="XY61" s="41"/>
      <c r="XZ61" s="41"/>
      <c r="YA61" s="41"/>
      <c r="YB61" s="41"/>
      <c r="YC61" s="41"/>
      <c r="YD61" s="41"/>
      <c r="YE61" s="41"/>
      <c r="YF61" s="41"/>
      <c r="YG61" s="41"/>
      <c r="YH61" s="41"/>
      <c r="YI61" s="41"/>
      <c r="YJ61" s="41"/>
      <c r="YK61" s="41"/>
      <c r="YL61" s="41"/>
      <c r="YM61" s="41"/>
      <c r="YN61" s="41"/>
      <c r="YO61" s="41"/>
      <c r="YP61" s="41"/>
      <c r="YQ61" s="41"/>
      <c r="YR61" s="41"/>
      <c r="YS61" s="41"/>
      <c r="YT61" s="41"/>
      <c r="YU61" s="41"/>
      <c r="YV61" s="41"/>
      <c r="YW61" s="41"/>
      <c r="YX61" s="41"/>
      <c r="YY61" s="41"/>
      <c r="YZ61" s="41"/>
      <c r="ZA61" s="41"/>
      <c r="ZB61" s="41"/>
      <c r="ZC61" s="41"/>
      <c r="ZD61" s="41"/>
      <c r="ZE61" s="41"/>
      <c r="ZF61" s="41"/>
      <c r="ZG61" s="41"/>
      <c r="ZH61" s="41"/>
      <c r="ZI61" s="41"/>
      <c r="ZJ61" s="41"/>
      <c r="ZK61" s="41"/>
      <c r="ZL61" s="41"/>
      <c r="ZM61" s="41"/>
      <c r="ZN61" s="41"/>
      <c r="ZO61" s="41"/>
      <c r="ZP61" s="41"/>
      <c r="ZQ61" s="41"/>
      <c r="ZR61" s="41"/>
      <c r="ZS61" s="41"/>
      <c r="ZT61" s="41"/>
      <c r="ZU61" s="41"/>
      <c r="ZV61" s="41"/>
      <c r="ZW61" s="41"/>
      <c r="ZX61" s="41"/>
      <c r="ZY61" s="41"/>
      <c r="ZZ61" s="41"/>
      <c r="AAA61" s="41"/>
      <c r="AAB61" s="41"/>
      <c r="AAC61" s="41"/>
      <c r="AAD61" s="41"/>
      <c r="AAE61" s="41"/>
      <c r="AAF61" s="41"/>
      <c r="AAG61" s="41"/>
      <c r="AAH61" s="41"/>
      <c r="AAI61" s="41"/>
      <c r="AAJ61" s="41"/>
      <c r="AAK61" s="41"/>
      <c r="AAL61" s="41"/>
      <c r="AAM61" s="41"/>
      <c r="AAN61" s="41"/>
      <c r="AAO61" s="41"/>
      <c r="AAP61" s="41"/>
      <c r="AAQ61" s="41"/>
      <c r="AAR61" s="41"/>
      <c r="AAS61" s="41"/>
      <c r="AAT61" s="41"/>
      <c r="AAU61" s="41"/>
      <c r="AAV61" s="41"/>
      <c r="AAW61" s="41"/>
      <c r="AAX61" s="41"/>
      <c r="AAY61" s="41"/>
      <c r="AAZ61" s="41"/>
      <c r="ABA61" s="41"/>
      <c r="ABB61" s="41"/>
      <c r="ABC61" s="41"/>
      <c r="ABD61" s="41"/>
      <c r="ABE61" s="41"/>
      <c r="ABF61" s="41"/>
      <c r="ABG61" s="41"/>
      <c r="ABH61" s="41"/>
      <c r="ABI61" s="41"/>
      <c r="ABJ61" s="41"/>
      <c r="ABK61" s="41"/>
      <c r="ABL61" s="41"/>
      <c r="ABM61" s="41"/>
      <c r="ABN61" s="41"/>
      <c r="ABO61" s="41"/>
      <c r="ABP61" s="41"/>
      <c r="ABQ61" s="41"/>
      <c r="ABR61" s="41"/>
      <c r="ABS61" s="41"/>
      <c r="ABT61" s="41"/>
      <c r="ABU61" s="41"/>
      <c r="ABV61" s="41"/>
      <c r="ABW61" s="41"/>
      <c r="ABX61" s="41"/>
      <c r="ABY61" s="41"/>
      <c r="ABZ61" s="41"/>
      <c r="ACA61" s="41"/>
      <c r="ACB61" s="41"/>
      <c r="ACC61" s="41"/>
      <c r="ACD61" s="41"/>
      <c r="ACE61" s="41"/>
      <c r="ACF61" s="41"/>
      <c r="ACG61" s="41"/>
      <c r="ACH61" s="41"/>
      <c r="ACI61" s="41"/>
      <c r="ACJ61" s="41"/>
      <c r="ACK61" s="41"/>
      <c r="ACL61" s="41"/>
      <c r="ACM61" s="41"/>
      <c r="ACN61" s="41"/>
      <c r="ACO61" s="41"/>
      <c r="ACP61" s="41"/>
      <c r="ACQ61" s="41"/>
      <c r="ACR61" s="41"/>
      <c r="ACS61" s="41"/>
      <c r="ACT61" s="41"/>
      <c r="ACU61" s="41"/>
      <c r="ACV61" s="41"/>
      <c r="ACW61" s="41"/>
      <c r="ACX61" s="41"/>
      <c r="ACY61" s="41"/>
      <c r="ACZ61" s="41"/>
      <c r="ADA61" s="41"/>
      <c r="ADB61" s="41"/>
      <c r="ADC61" s="41"/>
      <c r="ADD61" s="41"/>
      <c r="ADE61" s="41"/>
      <c r="ADF61" s="41"/>
      <c r="ADG61" s="41"/>
      <c r="ADH61" s="41"/>
      <c r="ADI61" s="41"/>
      <c r="ADJ61" s="41"/>
      <c r="ADK61" s="41"/>
      <c r="ADL61" s="41"/>
      <c r="ADM61" s="41"/>
      <c r="ADN61" s="41"/>
      <c r="ADO61" s="41"/>
      <c r="ADP61" s="41"/>
      <c r="ADQ61" s="41"/>
      <c r="ADR61" s="41"/>
      <c r="ADS61" s="41"/>
      <c r="ADT61" s="41"/>
      <c r="ADU61" s="41"/>
      <c r="ADV61" s="41"/>
      <c r="ADW61" s="41"/>
      <c r="ADX61" s="41"/>
      <c r="ADY61" s="41"/>
      <c r="ADZ61" s="41"/>
      <c r="AEA61" s="41"/>
      <c r="AEB61" s="41"/>
      <c r="AEC61" s="41"/>
      <c r="AED61" s="41"/>
      <c r="AEE61" s="41"/>
      <c r="AEF61" s="41"/>
      <c r="AEG61" s="41"/>
      <c r="AEH61" s="41"/>
      <c r="AEI61" s="41"/>
      <c r="AEJ61" s="41"/>
      <c r="AEK61" s="41"/>
      <c r="AEL61" s="41"/>
      <c r="AEM61" s="41"/>
      <c r="AEN61" s="41"/>
      <c r="AEO61" s="41"/>
      <c r="AEP61" s="41"/>
      <c r="AEQ61" s="41"/>
      <c r="AER61" s="41"/>
      <c r="AES61" s="41"/>
      <c r="AET61" s="41"/>
      <c r="AEU61" s="41"/>
      <c r="AEV61" s="41"/>
      <c r="AEW61" s="41"/>
      <c r="AEX61" s="41"/>
      <c r="AEY61" s="41"/>
      <c r="AEZ61" s="41"/>
      <c r="AFA61" s="41"/>
      <c r="AFB61" s="41"/>
      <c r="AFC61" s="41"/>
      <c r="AFD61" s="41"/>
      <c r="AFE61" s="41"/>
      <c r="AFF61" s="41"/>
      <c r="AFG61" s="41"/>
      <c r="AFH61" s="41"/>
      <c r="AFI61" s="41"/>
      <c r="AFJ61" s="41"/>
      <c r="AFK61" s="41"/>
      <c r="AFL61" s="41"/>
      <c r="AFM61" s="41"/>
      <c r="AFN61" s="41"/>
      <c r="AFO61" s="41"/>
      <c r="AFP61" s="41"/>
      <c r="AFQ61" s="41"/>
      <c r="AFR61" s="41"/>
      <c r="AFS61" s="41"/>
      <c r="AFT61" s="41"/>
      <c r="AFU61" s="41"/>
      <c r="AFV61" s="41"/>
      <c r="AFW61" s="41"/>
      <c r="AFX61" s="41"/>
      <c r="AFY61" s="41"/>
      <c r="AFZ61" s="41"/>
      <c r="AGA61" s="41"/>
      <c r="AGB61" s="41"/>
      <c r="AGC61" s="41"/>
      <c r="AGD61" s="41"/>
      <c r="AGE61" s="41"/>
      <c r="AGF61" s="41"/>
      <c r="AGG61" s="41"/>
      <c r="AGH61" s="41"/>
      <c r="AGI61" s="41"/>
      <c r="AGJ61" s="41"/>
      <c r="AGK61" s="41"/>
      <c r="AGL61" s="41"/>
      <c r="AGM61" s="41"/>
      <c r="AGN61" s="41"/>
      <c r="AGO61" s="41"/>
      <c r="AGP61" s="41"/>
      <c r="AGQ61" s="41"/>
      <c r="AGR61" s="41"/>
      <c r="AGS61" s="41"/>
      <c r="AGT61" s="41"/>
      <c r="AGU61" s="41"/>
      <c r="AGV61" s="41"/>
      <c r="AGW61" s="41"/>
      <c r="AGX61" s="41"/>
      <c r="AGY61" s="41"/>
      <c r="AGZ61" s="41"/>
      <c r="AHA61" s="41"/>
      <c r="AHB61" s="41"/>
      <c r="AHC61" s="41"/>
      <c r="AHD61" s="41"/>
      <c r="AHE61" s="41"/>
      <c r="AHF61" s="41"/>
      <c r="AHG61" s="41"/>
      <c r="AHH61" s="41"/>
      <c r="AHI61" s="41"/>
      <c r="AHJ61" s="41"/>
      <c r="AHK61" s="41"/>
      <c r="AHL61" s="41"/>
      <c r="AHM61" s="41"/>
      <c r="AHN61" s="41"/>
      <c r="AHO61" s="41"/>
      <c r="AHP61" s="41"/>
      <c r="AHQ61" s="41"/>
      <c r="AHR61" s="41"/>
      <c r="AHS61" s="41"/>
      <c r="AHT61" s="41"/>
      <c r="AHU61" s="41"/>
      <c r="AHV61" s="41"/>
      <c r="AHW61" s="41"/>
      <c r="AHX61" s="41"/>
      <c r="AHY61" s="41"/>
      <c r="AHZ61" s="41"/>
      <c r="AIA61" s="41"/>
      <c r="AIB61" s="41"/>
      <c r="AIC61" s="41"/>
      <c r="AID61" s="41"/>
      <c r="AIE61" s="41"/>
      <c r="AIF61" s="41"/>
      <c r="AIG61" s="41"/>
      <c r="AIH61" s="41"/>
      <c r="AII61" s="41"/>
      <c r="AIJ61" s="41"/>
      <c r="AIK61" s="41"/>
      <c r="AIL61" s="41"/>
      <c r="AIM61" s="41"/>
      <c r="AIN61" s="41"/>
      <c r="AIO61" s="41"/>
      <c r="AIP61" s="41"/>
      <c r="AIQ61" s="41"/>
      <c r="AIR61" s="41"/>
      <c r="AIS61" s="41"/>
      <c r="AIT61" s="41"/>
      <c r="AIU61" s="41"/>
      <c r="AIV61" s="41"/>
      <c r="AIW61" s="41"/>
      <c r="AIX61" s="41"/>
      <c r="AIY61" s="41"/>
      <c r="AIZ61" s="41"/>
      <c r="AJA61" s="41"/>
      <c r="AJB61" s="41"/>
      <c r="AJC61" s="41"/>
      <c r="AJD61" s="41"/>
      <c r="AJE61" s="41"/>
      <c r="AJF61" s="41"/>
      <c r="AJG61" s="41"/>
      <c r="AJH61" s="41"/>
      <c r="AJI61" s="41"/>
      <c r="AJJ61" s="41"/>
      <c r="AJK61" s="41"/>
      <c r="AJL61" s="41"/>
      <c r="AJM61" s="41"/>
      <c r="AJN61" s="41"/>
      <c r="AJO61" s="41"/>
      <c r="AJP61" s="41"/>
      <c r="AJQ61" s="41"/>
      <c r="AJR61" s="41"/>
      <c r="AJS61" s="41"/>
      <c r="AJT61" s="41"/>
      <c r="AJU61" s="41"/>
      <c r="AJV61" s="41"/>
      <c r="AJW61" s="41"/>
      <c r="AJX61" s="41"/>
      <c r="AJY61" s="41"/>
      <c r="AJZ61" s="41"/>
      <c r="AKA61" s="41"/>
      <c r="AKB61" s="41"/>
      <c r="AKC61" s="41"/>
      <c r="AKD61" s="41"/>
      <c r="AKE61" s="41"/>
      <c r="AKF61" s="41"/>
      <c r="AKG61" s="41"/>
      <c r="AKH61" s="41"/>
      <c r="AKI61" s="41"/>
      <c r="AKJ61" s="41"/>
      <c r="AKK61" s="41"/>
      <c r="AKL61" s="41"/>
      <c r="AKM61" s="41"/>
      <c r="AKN61" s="41"/>
      <c r="AKO61" s="41"/>
      <c r="AKP61" s="41"/>
      <c r="AKQ61" s="41"/>
      <c r="AKR61" s="41"/>
      <c r="AKS61" s="41"/>
      <c r="AKT61" s="41"/>
      <c r="AKU61" s="41"/>
      <c r="AKV61" s="41"/>
      <c r="AKW61" s="41"/>
      <c r="AKX61" s="41"/>
      <c r="AKY61" s="41"/>
      <c r="AKZ61" s="41"/>
      <c r="ALA61" s="41"/>
      <c r="ALB61" s="41"/>
      <c r="ALC61" s="41"/>
      <c r="ALD61" s="41"/>
      <c r="ALE61" s="41"/>
      <c r="ALF61" s="41"/>
      <c r="ALG61" s="41"/>
      <c r="ALH61" s="41"/>
      <c r="ALI61" s="41"/>
      <c r="ALJ61" s="41"/>
      <c r="ALK61" s="41"/>
      <c r="ALL61" s="41"/>
      <c r="ALM61" s="41"/>
      <c r="ALN61" s="41"/>
      <c r="ALO61" s="41"/>
      <c r="ALP61" s="41"/>
      <c r="ALQ61" s="41"/>
      <c r="ALR61" s="41"/>
      <c r="ALS61" s="41"/>
      <c r="ALT61" s="41"/>
      <c r="ALU61" s="41"/>
      <c r="ALV61" s="41"/>
      <c r="ALW61" s="41"/>
      <c r="ALX61" s="41"/>
      <c r="ALY61" s="41"/>
      <c r="ALZ61" s="41"/>
      <c r="AMA61" s="41"/>
      <c r="AMB61" s="41"/>
      <c r="AMC61" s="41"/>
      <c r="AMD61" s="41"/>
      <c r="AME61" s="41"/>
      <c r="AMF61" s="41"/>
      <c r="AMG61" s="41"/>
      <c r="AMH61" s="41"/>
      <c r="AMI61" s="41"/>
      <c r="AMJ61" s="41"/>
      <c r="AMK61" s="41"/>
    </row>
    <row r="62" spans="1:1025" s="42" customFormat="1" ht="18" customHeight="1">
      <c r="A62" s="1"/>
      <c r="B62" s="28" t="s">
        <v>91</v>
      </c>
      <c r="C62" s="29"/>
      <c r="D62" s="29"/>
      <c r="E62" s="32" t="s">
        <v>92</v>
      </c>
      <c r="F62" s="33"/>
      <c r="G62" s="34"/>
      <c r="H62" s="34"/>
      <c r="I62" s="34"/>
      <c r="J62" s="34">
        <f>SUM(I63:I64)</f>
        <v>7591.4520000000002</v>
      </c>
      <c r="K62" s="44">
        <f>J62/$J$73</f>
        <v>5.3668331449063279E-2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  <c r="IX62" s="41"/>
      <c r="IY62" s="41"/>
      <c r="IZ62" s="41"/>
      <c r="JA62" s="41"/>
      <c r="JB62" s="41"/>
      <c r="JC62" s="41"/>
      <c r="JD62" s="41"/>
      <c r="JE62" s="41"/>
      <c r="JF62" s="41"/>
      <c r="JG62" s="41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LZ62" s="41"/>
      <c r="MA62" s="41"/>
      <c r="MB62" s="41"/>
      <c r="MC62" s="41"/>
      <c r="MD62" s="41"/>
      <c r="ME62" s="41"/>
      <c r="MF62" s="41"/>
      <c r="MG62" s="41"/>
      <c r="MH62" s="41"/>
      <c r="MI62" s="41"/>
      <c r="MJ62" s="41"/>
      <c r="MK62" s="41"/>
      <c r="ML62" s="41"/>
      <c r="MM62" s="41"/>
      <c r="MN62" s="41"/>
      <c r="MO62" s="41"/>
      <c r="MP62" s="41"/>
      <c r="MQ62" s="41"/>
      <c r="MR62" s="41"/>
      <c r="MS62" s="41"/>
      <c r="MT62" s="41"/>
      <c r="MU62" s="41"/>
      <c r="MV62" s="41"/>
      <c r="MW62" s="41"/>
      <c r="MX62" s="41"/>
      <c r="MY62" s="41"/>
      <c r="MZ62" s="41"/>
      <c r="NA62" s="41"/>
      <c r="NB62" s="41"/>
      <c r="NC62" s="41"/>
      <c r="ND62" s="41"/>
      <c r="NE62" s="41"/>
      <c r="NF62" s="41"/>
      <c r="NG62" s="41"/>
      <c r="NH62" s="41"/>
      <c r="NI62" s="41"/>
      <c r="NJ62" s="41"/>
      <c r="NK62" s="41"/>
      <c r="NL62" s="41"/>
      <c r="NM62" s="41"/>
      <c r="NN62" s="41"/>
      <c r="NO62" s="41"/>
      <c r="NP62" s="41"/>
      <c r="NQ62" s="41"/>
      <c r="NR62" s="41"/>
      <c r="NS62" s="41"/>
      <c r="NT62" s="41"/>
      <c r="NU62" s="41"/>
      <c r="NV62" s="41"/>
      <c r="NW62" s="41"/>
      <c r="NX62" s="41"/>
      <c r="NY62" s="41"/>
      <c r="NZ62" s="41"/>
      <c r="OA62" s="41"/>
      <c r="OB62" s="41"/>
      <c r="OC62" s="41"/>
      <c r="OD62" s="41"/>
      <c r="OE62" s="41"/>
      <c r="OF62" s="41"/>
      <c r="OG62" s="41"/>
      <c r="OH62" s="41"/>
      <c r="OI62" s="41"/>
      <c r="OJ62" s="41"/>
      <c r="OK62" s="41"/>
      <c r="OL62" s="41"/>
      <c r="OM62" s="41"/>
      <c r="ON62" s="41"/>
      <c r="OO62" s="41"/>
      <c r="OP62" s="41"/>
      <c r="OQ62" s="41"/>
      <c r="OR62" s="41"/>
      <c r="OS62" s="41"/>
      <c r="OT62" s="41"/>
      <c r="OU62" s="41"/>
      <c r="OV62" s="41"/>
      <c r="OW62" s="41"/>
      <c r="OX62" s="41"/>
      <c r="OY62" s="41"/>
      <c r="OZ62" s="41"/>
      <c r="PA62" s="41"/>
      <c r="PB62" s="41"/>
      <c r="PC62" s="41"/>
      <c r="PD62" s="41"/>
      <c r="PE62" s="41"/>
      <c r="PF62" s="41"/>
      <c r="PG62" s="41"/>
      <c r="PH62" s="41"/>
      <c r="PI62" s="41"/>
      <c r="PJ62" s="41"/>
      <c r="PK62" s="41"/>
      <c r="PL62" s="41"/>
      <c r="PM62" s="41"/>
      <c r="PN62" s="41"/>
      <c r="PO62" s="41"/>
      <c r="PP62" s="41"/>
      <c r="PQ62" s="41"/>
      <c r="PR62" s="41"/>
      <c r="PS62" s="41"/>
      <c r="PT62" s="41"/>
      <c r="PU62" s="41"/>
      <c r="PV62" s="41"/>
      <c r="PW62" s="41"/>
      <c r="PX62" s="41"/>
      <c r="PY62" s="41"/>
      <c r="PZ62" s="41"/>
      <c r="QA62" s="41"/>
      <c r="QB62" s="41"/>
      <c r="QC62" s="41"/>
      <c r="QD62" s="41"/>
      <c r="QE62" s="41"/>
      <c r="QF62" s="41"/>
      <c r="QG62" s="41"/>
      <c r="QH62" s="41"/>
      <c r="QI62" s="41"/>
      <c r="QJ62" s="41"/>
      <c r="QK62" s="41"/>
      <c r="QL62" s="41"/>
      <c r="QM62" s="41"/>
      <c r="QN62" s="41"/>
      <c r="QO62" s="41"/>
      <c r="QP62" s="41"/>
      <c r="QQ62" s="41"/>
      <c r="QR62" s="41"/>
      <c r="QS62" s="41"/>
      <c r="QT62" s="41"/>
      <c r="QU62" s="41"/>
      <c r="QV62" s="41"/>
      <c r="QW62" s="41"/>
      <c r="QX62" s="41"/>
      <c r="QY62" s="41"/>
      <c r="QZ62" s="41"/>
      <c r="RA62" s="41"/>
      <c r="RB62" s="41"/>
      <c r="RC62" s="41"/>
      <c r="RD62" s="41"/>
      <c r="RE62" s="41"/>
      <c r="RF62" s="41"/>
      <c r="RG62" s="41"/>
      <c r="RH62" s="41"/>
      <c r="RI62" s="41"/>
      <c r="RJ62" s="41"/>
      <c r="RK62" s="41"/>
      <c r="RL62" s="41"/>
      <c r="RM62" s="41"/>
      <c r="RN62" s="41"/>
      <c r="RO62" s="41"/>
      <c r="RP62" s="41"/>
      <c r="RQ62" s="41"/>
      <c r="RR62" s="41"/>
      <c r="RS62" s="41"/>
      <c r="RT62" s="41"/>
      <c r="RU62" s="41"/>
      <c r="RV62" s="41"/>
      <c r="RW62" s="41"/>
      <c r="RX62" s="41"/>
      <c r="RY62" s="41"/>
      <c r="RZ62" s="41"/>
      <c r="SA62" s="41"/>
      <c r="SB62" s="41"/>
      <c r="SC62" s="41"/>
      <c r="SD62" s="41"/>
      <c r="SE62" s="41"/>
      <c r="SF62" s="41"/>
      <c r="SG62" s="41"/>
      <c r="SH62" s="41"/>
      <c r="SI62" s="41"/>
      <c r="SJ62" s="41"/>
      <c r="SK62" s="41"/>
      <c r="SL62" s="41"/>
      <c r="SM62" s="41"/>
      <c r="SN62" s="41"/>
      <c r="SO62" s="41"/>
      <c r="SP62" s="41"/>
      <c r="SQ62" s="41"/>
      <c r="SR62" s="41"/>
      <c r="SS62" s="41"/>
      <c r="ST62" s="41"/>
      <c r="SU62" s="41"/>
      <c r="SV62" s="41"/>
      <c r="SW62" s="41"/>
      <c r="SX62" s="41"/>
      <c r="SY62" s="41"/>
      <c r="SZ62" s="41"/>
      <c r="TA62" s="41"/>
      <c r="TB62" s="41"/>
      <c r="TC62" s="41"/>
      <c r="TD62" s="41"/>
      <c r="TE62" s="41"/>
      <c r="TF62" s="41"/>
      <c r="TG62" s="41"/>
      <c r="TH62" s="41"/>
      <c r="TI62" s="41"/>
      <c r="TJ62" s="41"/>
      <c r="TK62" s="41"/>
      <c r="TL62" s="41"/>
      <c r="TM62" s="41"/>
      <c r="TN62" s="41"/>
      <c r="TO62" s="41"/>
      <c r="TP62" s="41"/>
      <c r="TQ62" s="41"/>
      <c r="TR62" s="41"/>
      <c r="TS62" s="41"/>
      <c r="TT62" s="41"/>
      <c r="TU62" s="41"/>
      <c r="TV62" s="41"/>
      <c r="TW62" s="41"/>
      <c r="TX62" s="41"/>
      <c r="TY62" s="41"/>
      <c r="TZ62" s="41"/>
      <c r="UA62" s="41"/>
      <c r="UB62" s="41"/>
      <c r="UC62" s="41"/>
      <c r="UD62" s="41"/>
      <c r="UE62" s="41"/>
      <c r="UF62" s="41"/>
      <c r="UG62" s="41"/>
      <c r="UH62" s="41"/>
      <c r="UI62" s="41"/>
      <c r="UJ62" s="41"/>
      <c r="UK62" s="41"/>
      <c r="UL62" s="41"/>
      <c r="UM62" s="41"/>
      <c r="UN62" s="41"/>
      <c r="UO62" s="41"/>
      <c r="UP62" s="41"/>
      <c r="UQ62" s="41"/>
      <c r="UR62" s="41"/>
      <c r="US62" s="41"/>
      <c r="UT62" s="41"/>
      <c r="UU62" s="41"/>
      <c r="UV62" s="41"/>
      <c r="UW62" s="41"/>
      <c r="UX62" s="41"/>
      <c r="UY62" s="41"/>
      <c r="UZ62" s="41"/>
      <c r="VA62" s="41"/>
      <c r="VB62" s="41"/>
      <c r="VC62" s="41"/>
      <c r="VD62" s="41"/>
      <c r="VE62" s="41"/>
      <c r="VF62" s="41"/>
      <c r="VG62" s="41"/>
      <c r="VH62" s="41"/>
      <c r="VI62" s="41"/>
      <c r="VJ62" s="41"/>
      <c r="VK62" s="41"/>
      <c r="VL62" s="41"/>
      <c r="VM62" s="41"/>
      <c r="VN62" s="41"/>
      <c r="VO62" s="41"/>
      <c r="VP62" s="41"/>
      <c r="VQ62" s="41"/>
      <c r="VR62" s="41"/>
      <c r="VS62" s="41"/>
      <c r="VT62" s="41"/>
      <c r="VU62" s="41"/>
      <c r="VV62" s="41"/>
      <c r="VW62" s="41"/>
      <c r="VX62" s="41"/>
      <c r="VY62" s="41"/>
      <c r="VZ62" s="41"/>
      <c r="WA62" s="41"/>
      <c r="WB62" s="41"/>
      <c r="WC62" s="41"/>
      <c r="WD62" s="41"/>
      <c r="WE62" s="41"/>
      <c r="WF62" s="41"/>
      <c r="WG62" s="41"/>
      <c r="WH62" s="41"/>
      <c r="WI62" s="41"/>
      <c r="WJ62" s="41"/>
      <c r="WK62" s="41"/>
      <c r="WL62" s="41"/>
      <c r="WM62" s="41"/>
      <c r="WN62" s="41"/>
      <c r="WO62" s="41"/>
      <c r="WP62" s="41"/>
      <c r="WQ62" s="41"/>
      <c r="WR62" s="41"/>
      <c r="WS62" s="41"/>
      <c r="WT62" s="41"/>
      <c r="WU62" s="41"/>
      <c r="WV62" s="41"/>
      <c r="WW62" s="41"/>
      <c r="WX62" s="41"/>
      <c r="WY62" s="41"/>
      <c r="WZ62" s="41"/>
      <c r="XA62" s="41"/>
      <c r="XB62" s="41"/>
      <c r="XC62" s="41"/>
      <c r="XD62" s="41"/>
      <c r="XE62" s="41"/>
      <c r="XF62" s="41"/>
      <c r="XG62" s="41"/>
      <c r="XH62" s="41"/>
      <c r="XI62" s="41"/>
      <c r="XJ62" s="41"/>
      <c r="XK62" s="41"/>
      <c r="XL62" s="41"/>
      <c r="XM62" s="41"/>
      <c r="XN62" s="41"/>
      <c r="XO62" s="41"/>
      <c r="XP62" s="41"/>
      <c r="XQ62" s="41"/>
      <c r="XR62" s="41"/>
      <c r="XS62" s="41"/>
      <c r="XT62" s="41"/>
      <c r="XU62" s="41"/>
      <c r="XV62" s="41"/>
      <c r="XW62" s="41"/>
      <c r="XX62" s="41"/>
      <c r="XY62" s="41"/>
      <c r="XZ62" s="41"/>
      <c r="YA62" s="41"/>
      <c r="YB62" s="41"/>
      <c r="YC62" s="41"/>
      <c r="YD62" s="41"/>
      <c r="YE62" s="41"/>
      <c r="YF62" s="41"/>
      <c r="YG62" s="41"/>
      <c r="YH62" s="41"/>
      <c r="YI62" s="41"/>
      <c r="YJ62" s="41"/>
      <c r="YK62" s="41"/>
      <c r="YL62" s="41"/>
      <c r="YM62" s="41"/>
      <c r="YN62" s="41"/>
      <c r="YO62" s="41"/>
      <c r="YP62" s="41"/>
      <c r="YQ62" s="41"/>
      <c r="YR62" s="41"/>
      <c r="YS62" s="41"/>
      <c r="YT62" s="41"/>
      <c r="YU62" s="41"/>
      <c r="YV62" s="41"/>
      <c r="YW62" s="41"/>
      <c r="YX62" s="41"/>
      <c r="YY62" s="41"/>
      <c r="YZ62" s="41"/>
      <c r="ZA62" s="41"/>
      <c r="ZB62" s="41"/>
      <c r="ZC62" s="41"/>
      <c r="ZD62" s="41"/>
      <c r="ZE62" s="41"/>
      <c r="ZF62" s="41"/>
      <c r="ZG62" s="41"/>
      <c r="ZH62" s="41"/>
      <c r="ZI62" s="41"/>
      <c r="ZJ62" s="41"/>
      <c r="ZK62" s="41"/>
      <c r="ZL62" s="41"/>
      <c r="ZM62" s="41"/>
      <c r="ZN62" s="41"/>
      <c r="ZO62" s="41"/>
      <c r="ZP62" s="41"/>
      <c r="ZQ62" s="41"/>
      <c r="ZR62" s="41"/>
      <c r="ZS62" s="41"/>
      <c r="ZT62" s="41"/>
      <c r="ZU62" s="41"/>
      <c r="ZV62" s="41"/>
      <c r="ZW62" s="41"/>
      <c r="ZX62" s="41"/>
      <c r="ZY62" s="41"/>
      <c r="ZZ62" s="41"/>
      <c r="AAA62" s="41"/>
      <c r="AAB62" s="41"/>
      <c r="AAC62" s="41"/>
      <c r="AAD62" s="41"/>
      <c r="AAE62" s="41"/>
      <c r="AAF62" s="41"/>
      <c r="AAG62" s="41"/>
      <c r="AAH62" s="41"/>
      <c r="AAI62" s="41"/>
      <c r="AAJ62" s="41"/>
      <c r="AAK62" s="41"/>
      <c r="AAL62" s="41"/>
      <c r="AAM62" s="41"/>
      <c r="AAN62" s="41"/>
      <c r="AAO62" s="41"/>
      <c r="AAP62" s="41"/>
      <c r="AAQ62" s="41"/>
      <c r="AAR62" s="41"/>
      <c r="AAS62" s="41"/>
      <c r="AAT62" s="41"/>
      <c r="AAU62" s="41"/>
      <c r="AAV62" s="41"/>
      <c r="AAW62" s="41"/>
      <c r="AAX62" s="41"/>
      <c r="AAY62" s="41"/>
      <c r="AAZ62" s="41"/>
      <c r="ABA62" s="41"/>
      <c r="ABB62" s="41"/>
      <c r="ABC62" s="41"/>
      <c r="ABD62" s="41"/>
      <c r="ABE62" s="41"/>
      <c r="ABF62" s="41"/>
      <c r="ABG62" s="41"/>
      <c r="ABH62" s="41"/>
      <c r="ABI62" s="41"/>
      <c r="ABJ62" s="41"/>
      <c r="ABK62" s="41"/>
      <c r="ABL62" s="41"/>
      <c r="ABM62" s="41"/>
      <c r="ABN62" s="41"/>
      <c r="ABO62" s="41"/>
      <c r="ABP62" s="41"/>
      <c r="ABQ62" s="41"/>
      <c r="ABR62" s="41"/>
      <c r="ABS62" s="41"/>
      <c r="ABT62" s="41"/>
      <c r="ABU62" s="41"/>
      <c r="ABV62" s="41"/>
      <c r="ABW62" s="41"/>
      <c r="ABX62" s="41"/>
      <c r="ABY62" s="41"/>
      <c r="ABZ62" s="41"/>
      <c r="ACA62" s="41"/>
      <c r="ACB62" s="41"/>
      <c r="ACC62" s="41"/>
      <c r="ACD62" s="41"/>
      <c r="ACE62" s="41"/>
      <c r="ACF62" s="41"/>
      <c r="ACG62" s="41"/>
      <c r="ACH62" s="41"/>
      <c r="ACI62" s="41"/>
      <c r="ACJ62" s="41"/>
      <c r="ACK62" s="41"/>
      <c r="ACL62" s="41"/>
      <c r="ACM62" s="41"/>
      <c r="ACN62" s="41"/>
      <c r="ACO62" s="41"/>
      <c r="ACP62" s="41"/>
      <c r="ACQ62" s="41"/>
      <c r="ACR62" s="41"/>
      <c r="ACS62" s="41"/>
      <c r="ACT62" s="41"/>
      <c r="ACU62" s="41"/>
      <c r="ACV62" s="41"/>
      <c r="ACW62" s="41"/>
      <c r="ACX62" s="41"/>
      <c r="ACY62" s="41"/>
      <c r="ACZ62" s="41"/>
      <c r="ADA62" s="41"/>
      <c r="ADB62" s="41"/>
      <c r="ADC62" s="41"/>
      <c r="ADD62" s="41"/>
      <c r="ADE62" s="41"/>
      <c r="ADF62" s="41"/>
      <c r="ADG62" s="41"/>
      <c r="ADH62" s="41"/>
      <c r="ADI62" s="41"/>
      <c r="ADJ62" s="41"/>
      <c r="ADK62" s="41"/>
      <c r="ADL62" s="41"/>
      <c r="ADM62" s="41"/>
      <c r="ADN62" s="41"/>
      <c r="ADO62" s="41"/>
      <c r="ADP62" s="41"/>
      <c r="ADQ62" s="41"/>
      <c r="ADR62" s="41"/>
      <c r="ADS62" s="41"/>
      <c r="ADT62" s="41"/>
      <c r="ADU62" s="41"/>
      <c r="ADV62" s="41"/>
      <c r="ADW62" s="41"/>
      <c r="ADX62" s="41"/>
      <c r="ADY62" s="41"/>
      <c r="ADZ62" s="41"/>
      <c r="AEA62" s="41"/>
      <c r="AEB62" s="41"/>
      <c r="AEC62" s="41"/>
      <c r="AED62" s="41"/>
      <c r="AEE62" s="41"/>
      <c r="AEF62" s="41"/>
      <c r="AEG62" s="41"/>
      <c r="AEH62" s="41"/>
      <c r="AEI62" s="41"/>
      <c r="AEJ62" s="41"/>
      <c r="AEK62" s="41"/>
      <c r="AEL62" s="41"/>
      <c r="AEM62" s="41"/>
      <c r="AEN62" s="41"/>
      <c r="AEO62" s="41"/>
      <c r="AEP62" s="41"/>
      <c r="AEQ62" s="41"/>
      <c r="AER62" s="41"/>
      <c r="AES62" s="41"/>
      <c r="AET62" s="41"/>
      <c r="AEU62" s="41"/>
      <c r="AEV62" s="41"/>
      <c r="AEW62" s="41"/>
      <c r="AEX62" s="41"/>
      <c r="AEY62" s="41"/>
      <c r="AEZ62" s="41"/>
      <c r="AFA62" s="41"/>
      <c r="AFB62" s="41"/>
      <c r="AFC62" s="41"/>
      <c r="AFD62" s="41"/>
      <c r="AFE62" s="41"/>
      <c r="AFF62" s="41"/>
      <c r="AFG62" s="41"/>
      <c r="AFH62" s="41"/>
      <c r="AFI62" s="41"/>
      <c r="AFJ62" s="41"/>
      <c r="AFK62" s="41"/>
      <c r="AFL62" s="41"/>
      <c r="AFM62" s="41"/>
      <c r="AFN62" s="41"/>
      <c r="AFO62" s="41"/>
      <c r="AFP62" s="41"/>
      <c r="AFQ62" s="41"/>
      <c r="AFR62" s="41"/>
      <c r="AFS62" s="41"/>
      <c r="AFT62" s="41"/>
      <c r="AFU62" s="41"/>
      <c r="AFV62" s="41"/>
      <c r="AFW62" s="41"/>
      <c r="AFX62" s="41"/>
      <c r="AFY62" s="41"/>
      <c r="AFZ62" s="41"/>
      <c r="AGA62" s="41"/>
      <c r="AGB62" s="41"/>
      <c r="AGC62" s="41"/>
      <c r="AGD62" s="41"/>
      <c r="AGE62" s="41"/>
      <c r="AGF62" s="41"/>
      <c r="AGG62" s="41"/>
      <c r="AGH62" s="41"/>
      <c r="AGI62" s="41"/>
      <c r="AGJ62" s="41"/>
      <c r="AGK62" s="41"/>
      <c r="AGL62" s="41"/>
      <c r="AGM62" s="41"/>
      <c r="AGN62" s="41"/>
      <c r="AGO62" s="41"/>
      <c r="AGP62" s="41"/>
      <c r="AGQ62" s="41"/>
      <c r="AGR62" s="41"/>
      <c r="AGS62" s="41"/>
      <c r="AGT62" s="41"/>
      <c r="AGU62" s="41"/>
      <c r="AGV62" s="41"/>
      <c r="AGW62" s="41"/>
      <c r="AGX62" s="41"/>
      <c r="AGY62" s="41"/>
      <c r="AGZ62" s="41"/>
      <c r="AHA62" s="41"/>
      <c r="AHB62" s="41"/>
      <c r="AHC62" s="41"/>
      <c r="AHD62" s="41"/>
      <c r="AHE62" s="41"/>
      <c r="AHF62" s="41"/>
      <c r="AHG62" s="41"/>
      <c r="AHH62" s="41"/>
      <c r="AHI62" s="41"/>
      <c r="AHJ62" s="41"/>
      <c r="AHK62" s="41"/>
      <c r="AHL62" s="41"/>
      <c r="AHM62" s="41"/>
      <c r="AHN62" s="41"/>
      <c r="AHO62" s="41"/>
      <c r="AHP62" s="41"/>
      <c r="AHQ62" s="41"/>
      <c r="AHR62" s="41"/>
      <c r="AHS62" s="41"/>
      <c r="AHT62" s="41"/>
      <c r="AHU62" s="41"/>
      <c r="AHV62" s="41"/>
      <c r="AHW62" s="41"/>
      <c r="AHX62" s="41"/>
      <c r="AHY62" s="41"/>
      <c r="AHZ62" s="41"/>
      <c r="AIA62" s="41"/>
      <c r="AIB62" s="41"/>
      <c r="AIC62" s="41"/>
      <c r="AID62" s="41"/>
      <c r="AIE62" s="41"/>
      <c r="AIF62" s="41"/>
      <c r="AIG62" s="41"/>
      <c r="AIH62" s="41"/>
      <c r="AII62" s="41"/>
      <c r="AIJ62" s="41"/>
      <c r="AIK62" s="41"/>
      <c r="AIL62" s="41"/>
      <c r="AIM62" s="41"/>
      <c r="AIN62" s="41"/>
      <c r="AIO62" s="41"/>
      <c r="AIP62" s="41"/>
      <c r="AIQ62" s="41"/>
      <c r="AIR62" s="41"/>
      <c r="AIS62" s="41"/>
      <c r="AIT62" s="41"/>
      <c r="AIU62" s="41"/>
      <c r="AIV62" s="41"/>
      <c r="AIW62" s="41"/>
      <c r="AIX62" s="41"/>
      <c r="AIY62" s="41"/>
      <c r="AIZ62" s="41"/>
      <c r="AJA62" s="41"/>
      <c r="AJB62" s="41"/>
      <c r="AJC62" s="41"/>
      <c r="AJD62" s="41"/>
      <c r="AJE62" s="41"/>
      <c r="AJF62" s="41"/>
      <c r="AJG62" s="41"/>
      <c r="AJH62" s="41"/>
      <c r="AJI62" s="41"/>
      <c r="AJJ62" s="41"/>
      <c r="AJK62" s="41"/>
      <c r="AJL62" s="41"/>
      <c r="AJM62" s="41"/>
      <c r="AJN62" s="41"/>
      <c r="AJO62" s="41"/>
      <c r="AJP62" s="41"/>
      <c r="AJQ62" s="41"/>
      <c r="AJR62" s="41"/>
      <c r="AJS62" s="41"/>
      <c r="AJT62" s="41"/>
      <c r="AJU62" s="41"/>
      <c r="AJV62" s="41"/>
      <c r="AJW62" s="41"/>
      <c r="AJX62" s="41"/>
      <c r="AJY62" s="41"/>
      <c r="AJZ62" s="41"/>
      <c r="AKA62" s="41"/>
      <c r="AKB62" s="41"/>
      <c r="AKC62" s="41"/>
      <c r="AKD62" s="41"/>
      <c r="AKE62" s="41"/>
      <c r="AKF62" s="41"/>
      <c r="AKG62" s="41"/>
      <c r="AKH62" s="41"/>
      <c r="AKI62" s="41"/>
      <c r="AKJ62" s="41"/>
      <c r="AKK62" s="41"/>
      <c r="AKL62" s="41"/>
      <c r="AKM62" s="41"/>
      <c r="AKN62" s="41"/>
      <c r="AKO62" s="41"/>
      <c r="AKP62" s="41"/>
      <c r="AKQ62" s="41"/>
      <c r="AKR62" s="41"/>
      <c r="AKS62" s="41"/>
      <c r="AKT62" s="41"/>
      <c r="AKU62" s="41"/>
      <c r="AKV62" s="41"/>
      <c r="AKW62" s="41"/>
      <c r="AKX62" s="41"/>
      <c r="AKY62" s="41"/>
      <c r="AKZ62" s="41"/>
      <c r="ALA62" s="41"/>
      <c r="ALB62" s="41"/>
      <c r="ALC62" s="41"/>
      <c r="ALD62" s="41"/>
      <c r="ALE62" s="41"/>
      <c r="ALF62" s="41"/>
      <c r="ALG62" s="41"/>
      <c r="ALH62" s="41"/>
      <c r="ALI62" s="41"/>
      <c r="ALJ62" s="41"/>
      <c r="ALK62" s="41"/>
      <c r="ALL62" s="41"/>
      <c r="ALM62" s="41"/>
      <c r="ALN62" s="41"/>
      <c r="ALO62" s="41"/>
      <c r="ALP62" s="41"/>
      <c r="ALQ62" s="41"/>
      <c r="ALR62" s="41"/>
      <c r="ALS62" s="41"/>
      <c r="ALT62" s="41"/>
      <c r="ALU62" s="41"/>
      <c r="ALV62" s="41"/>
      <c r="ALW62" s="41"/>
      <c r="ALX62" s="41"/>
      <c r="ALY62" s="41"/>
      <c r="ALZ62" s="41"/>
      <c r="AMA62" s="41"/>
      <c r="AMB62" s="41"/>
      <c r="AMC62" s="41"/>
      <c r="AMD62" s="41"/>
      <c r="AME62" s="41"/>
      <c r="AMF62" s="41"/>
      <c r="AMG62" s="41"/>
      <c r="AMH62" s="41"/>
      <c r="AMI62" s="41"/>
      <c r="AMJ62" s="41"/>
      <c r="AMK62" s="41"/>
    </row>
    <row r="63" spans="1:1025" s="42" customFormat="1" ht="45" customHeight="1">
      <c r="A63" s="1"/>
      <c r="B63" s="35" t="s">
        <v>93</v>
      </c>
      <c r="C63" s="30" t="s">
        <v>20</v>
      </c>
      <c r="D63" s="30">
        <v>100675</v>
      </c>
      <c r="E63" s="36" t="s">
        <v>136</v>
      </c>
      <c r="F63" s="30" t="s">
        <v>36</v>
      </c>
      <c r="G63" s="31">
        <v>8</v>
      </c>
      <c r="H63" s="31">
        <v>744.15</v>
      </c>
      <c r="I63" s="31">
        <f t="shared" si="0"/>
        <v>5953.2</v>
      </c>
      <c r="J63" s="31"/>
      <c r="K63" s="3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  <c r="ALV63" s="41"/>
      <c r="ALW63" s="41"/>
      <c r="ALX63" s="41"/>
      <c r="ALY63" s="41"/>
      <c r="ALZ63" s="41"/>
      <c r="AMA63" s="41"/>
      <c r="AMB63" s="41"/>
      <c r="AMC63" s="41"/>
      <c r="AMD63" s="41"/>
      <c r="AME63" s="41"/>
      <c r="AMF63" s="41"/>
      <c r="AMG63" s="41"/>
      <c r="AMH63" s="41"/>
      <c r="AMI63" s="41"/>
      <c r="AMJ63" s="41"/>
      <c r="AMK63" s="41"/>
    </row>
    <row r="64" spans="1:1025" s="42" customFormat="1" ht="18" customHeight="1">
      <c r="A64" s="1"/>
      <c r="B64" s="35" t="s">
        <v>94</v>
      </c>
      <c r="C64" s="30" t="s">
        <v>23</v>
      </c>
      <c r="D64" s="50">
        <v>102162</v>
      </c>
      <c r="E64" s="36" t="s">
        <v>95</v>
      </c>
      <c r="F64" s="30" t="s">
        <v>21</v>
      </c>
      <c r="G64" s="31">
        <v>5.4</v>
      </c>
      <c r="H64" s="31">
        <v>303.38</v>
      </c>
      <c r="I64" s="31">
        <f t="shared" si="0"/>
        <v>1638.2520000000002</v>
      </c>
      <c r="J64" s="31"/>
      <c r="K64" s="3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  <c r="IW64" s="41"/>
      <c r="IX64" s="41"/>
      <c r="IY64" s="41"/>
      <c r="IZ64" s="41"/>
      <c r="JA64" s="41"/>
      <c r="JB64" s="41"/>
      <c r="JC64" s="41"/>
      <c r="JD64" s="41"/>
      <c r="JE64" s="41"/>
      <c r="JF64" s="41"/>
      <c r="JG64" s="41"/>
      <c r="JH64" s="41"/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  <c r="JU64" s="41"/>
      <c r="JV64" s="41"/>
      <c r="JW64" s="41"/>
      <c r="JX64" s="41"/>
      <c r="JY64" s="41"/>
      <c r="JZ64" s="41"/>
      <c r="KA64" s="41"/>
      <c r="KB64" s="41"/>
      <c r="KC64" s="41"/>
      <c r="KD64" s="41"/>
      <c r="KE64" s="41"/>
      <c r="KF64" s="41"/>
      <c r="KG64" s="41"/>
      <c r="KH64" s="41"/>
      <c r="KI64" s="41"/>
      <c r="KJ64" s="41"/>
      <c r="KK64" s="41"/>
      <c r="KL64" s="41"/>
      <c r="KM64" s="41"/>
      <c r="KN64" s="41"/>
      <c r="KO64" s="41"/>
      <c r="KP64" s="41"/>
      <c r="KQ64" s="41"/>
      <c r="KR64" s="41"/>
      <c r="KS64" s="41"/>
      <c r="KT64" s="41"/>
      <c r="KU64" s="41"/>
      <c r="KV64" s="41"/>
      <c r="KW64" s="41"/>
      <c r="KX64" s="41"/>
      <c r="KY64" s="41"/>
      <c r="KZ64" s="41"/>
      <c r="LA64" s="41"/>
      <c r="LB64" s="41"/>
      <c r="LC64" s="41"/>
      <c r="LD64" s="41"/>
      <c r="LE64" s="41"/>
      <c r="LF64" s="41"/>
      <c r="LG64" s="41"/>
      <c r="LH64" s="41"/>
      <c r="LI64" s="41"/>
      <c r="LJ64" s="41"/>
      <c r="LK64" s="41"/>
      <c r="LL64" s="41"/>
      <c r="LM64" s="41"/>
      <c r="LN64" s="41"/>
      <c r="LO64" s="41"/>
      <c r="LP64" s="41"/>
      <c r="LQ64" s="41"/>
      <c r="LR64" s="41"/>
      <c r="LS64" s="41"/>
      <c r="LT64" s="41"/>
      <c r="LU64" s="41"/>
      <c r="LV64" s="41"/>
      <c r="LW64" s="41"/>
      <c r="LX64" s="41"/>
      <c r="LY64" s="41"/>
      <c r="LZ64" s="41"/>
      <c r="MA64" s="41"/>
      <c r="MB64" s="41"/>
      <c r="MC64" s="41"/>
      <c r="MD64" s="41"/>
      <c r="ME64" s="41"/>
      <c r="MF64" s="41"/>
      <c r="MG64" s="41"/>
      <c r="MH64" s="41"/>
      <c r="MI64" s="41"/>
      <c r="MJ64" s="41"/>
      <c r="MK64" s="41"/>
      <c r="ML64" s="41"/>
      <c r="MM64" s="41"/>
      <c r="MN64" s="41"/>
      <c r="MO64" s="41"/>
      <c r="MP64" s="41"/>
      <c r="MQ64" s="41"/>
      <c r="MR64" s="41"/>
      <c r="MS64" s="41"/>
      <c r="MT64" s="41"/>
      <c r="MU64" s="41"/>
      <c r="MV64" s="41"/>
      <c r="MW64" s="41"/>
      <c r="MX64" s="41"/>
      <c r="MY64" s="41"/>
      <c r="MZ64" s="41"/>
      <c r="NA64" s="41"/>
      <c r="NB64" s="41"/>
      <c r="NC64" s="41"/>
      <c r="ND64" s="41"/>
      <c r="NE64" s="41"/>
      <c r="NF64" s="41"/>
      <c r="NG64" s="41"/>
      <c r="NH64" s="41"/>
      <c r="NI64" s="41"/>
      <c r="NJ64" s="41"/>
      <c r="NK64" s="41"/>
      <c r="NL64" s="41"/>
      <c r="NM64" s="41"/>
      <c r="NN64" s="41"/>
      <c r="NO64" s="41"/>
      <c r="NP64" s="41"/>
      <c r="NQ64" s="41"/>
      <c r="NR64" s="41"/>
      <c r="NS64" s="41"/>
      <c r="NT64" s="41"/>
      <c r="NU64" s="41"/>
      <c r="NV64" s="41"/>
      <c r="NW64" s="41"/>
      <c r="NX64" s="41"/>
      <c r="NY64" s="41"/>
      <c r="NZ64" s="41"/>
      <c r="OA64" s="41"/>
      <c r="OB64" s="41"/>
      <c r="OC64" s="41"/>
      <c r="OD64" s="41"/>
      <c r="OE64" s="41"/>
      <c r="OF64" s="41"/>
      <c r="OG64" s="41"/>
      <c r="OH64" s="41"/>
      <c r="OI64" s="41"/>
      <c r="OJ64" s="41"/>
      <c r="OK64" s="41"/>
      <c r="OL64" s="41"/>
      <c r="OM64" s="41"/>
      <c r="ON64" s="41"/>
      <c r="OO64" s="41"/>
      <c r="OP64" s="41"/>
      <c r="OQ64" s="41"/>
      <c r="OR64" s="41"/>
      <c r="OS64" s="41"/>
      <c r="OT64" s="41"/>
      <c r="OU64" s="41"/>
      <c r="OV64" s="41"/>
      <c r="OW64" s="41"/>
      <c r="OX64" s="41"/>
      <c r="OY64" s="41"/>
      <c r="OZ64" s="41"/>
      <c r="PA64" s="41"/>
      <c r="PB64" s="41"/>
      <c r="PC64" s="41"/>
      <c r="PD64" s="41"/>
      <c r="PE64" s="41"/>
      <c r="PF64" s="41"/>
      <c r="PG64" s="41"/>
      <c r="PH64" s="41"/>
      <c r="PI64" s="41"/>
      <c r="PJ64" s="41"/>
      <c r="PK64" s="41"/>
      <c r="PL64" s="41"/>
      <c r="PM64" s="41"/>
      <c r="PN64" s="41"/>
      <c r="PO64" s="41"/>
      <c r="PP64" s="41"/>
      <c r="PQ64" s="41"/>
      <c r="PR64" s="41"/>
      <c r="PS64" s="41"/>
      <c r="PT64" s="41"/>
      <c r="PU64" s="41"/>
      <c r="PV64" s="41"/>
      <c r="PW64" s="41"/>
      <c r="PX64" s="41"/>
      <c r="PY64" s="41"/>
      <c r="PZ64" s="41"/>
      <c r="QA64" s="41"/>
      <c r="QB64" s="41"/>
      <c r="QC64" s="41"/>
      <c r="QD64" s="41"/>
      <c r="QE64" s="41"/>
      <c r="QF64" s="41"/>
      <c r="QG64" s="41"/>
      <c r="QH64" s="41"/>
      <c r="QI64" s="41"/>
      <c r="QJ64" s="41"/>
      <c r="QK64" s="41"/>
      <c r="QL64" s="41"/>
      <c r="QM64" s="41"/>
      <c r="QN64" s="41"/>
      <c r="QO64" s="41"/>
      <c r="QP64" s="41"/>
      <c r="QQ64" s="41"/>
      <c r="QR64" s="41"/>
      <c r="QS64" s="41"/>
      <c r="QT64" s="41"/>
      <c r="QU64" s="41"/>
      <c r="QV64" s="41"/>
      <c r="QW64" s="41"/>
      <c r="QX64" s="41"/>
      <c r="QY64" s="41"/>
      <c r="QZ64" s="41"/>
      <c r="RA64" s="41"/>
      <c r="RB64" s="41"/>
      <c r="RC64" s="41"/>
      <c r="RD64" s="41"/>
      <c r="RE64" s="41"/>
      <c r="RF64" s="41"/>
      <c r="RG64" s="41"/>
      <c r="RH64" s="41"/>
      <c r="RI64" s="41"/>
      <c r="RJ64" s="41"/>
      <c r="RK64" s="41"/>
      <c r="RL64" s="41"/>
      <c r="RM64" s="41"/>
      <c r="RN64" s="41"/>
      <c r="RO64" s="41"/>
      <c r="RP64" s="41"/>
      <c r="RQ64" s="41"/>
      <c r="RR64" s="41"/>
      <c r="RS64" s="41"/>
      <c r="RT64" s="41"/>
      <c r="RU64" s="41"/>
      <c r="RV64" s="41"/>
      <c r="RW64" s="41"/>
      <c r="RX64" s="41"/>
      <c r="RY64" s="41"/>
      <c r="RZ64" s="41"/>
      <c r="SA64" s="41"/>
      <c r="SB64" s="41"/>
      <c r="SC64" s="41"/>
      <c r="SD64" s="41"/>
      <c r="SE64" s="41"/>
      <c r="SF64" s="41"/>
      <c r="SG64" s="41"/>
      <c r="SH64" s="41"/>
      <c r="SI64" s="41"/>
      <c r="SJ64" s="41"/>
      <c r="SK64" s="41"/>
      <c r="SL64" s="41"/>
      <c r="SM64" s="41"/>
      <c r="SN64" s="41"/>
      <c r="SO64" s="41"/>
      <c r="SP64" s="41"/>
      <c r="SQ64" s="41"/>
      <c r="SR64" s="41"/>
      <c r="SS64" s="41"/>
      <c r="ST64" s="41"/>
      <c r="SU64" s="41"/>
      <c r="SV64" s="41"/>
      <c r="SW64" s="41"/>
      <c r="SX64" s="41"/>
      <c r="SY64" s="41"/>
      <c r="SZ64" s="41"/>
      <c r="TA64" s="41"/>
      <c r="TB64" s="41"/>
      <c r="TC64" s="41"/>
      <c r="TD64" s="41"/>
      <c r="TE64" s="41"/>
      <c r="TF64" s="41"/>
      <c r="TG64" s="41"/>
      <c r="TH64" s="41"/>
      <c r="TI64" s="41"/>
      <c r="TJ64" s="41"/>
      <c r="TK64" s="41"/>
      <c r="TL64" s="41"/>
      <c r="TM64" s="41"/>
      <c r="TN64" s="41"/>
      <c r="TO64" s="41"/>
      <c r="TP64" s="41"/>
      <c r="TQ64" s="41"/>
      <c r="TR64" s="41"/>
      <c r="TS64" s="41"/>
      <c r="TT64" s="41"/>
      <c r="TU64" s="41"/>
      <c r="TV64" s="41"/>
      <c r="TW64" s="41"/>
      <c r="TX64" s="41"/>
      <c r="TY64" s="41"/>
      <c r="TZ64" s="41"/>
      <c r="UA64" s="41"/>
      <c r="UB64" s="41"/>
      <c r="UC64" s="41"/>
      <c r="UD64" s="41"/>
      <c r="UE64" s="41"/>
      <c r="UF64" s="41"/>
      <c r="UG64" s="41"/>
      <c r="UH64" s="41"/>
      <c r="UI64" s="41"/>
      <c r="UJ64" s="41"/>
      <c r="UK64" s="41"/>
      <c r="UL64" s="41"/>
      <c r="UM64" s="41"/>
      <c r="UN64" s="41"/>
      <c r="UO64" s="41"/>
      <c r="UP64" s="41"/>
      <c r="UQ64" s="41"/>
      <c r="UR64" s="41"/>
      <c r="US64" s="41"/>
      <c r="UT64" s="41"/>
      <c r="UU64" s="41"/>
      <c r="UV64" s="41"/>
      <c r="UW64" s="41"/>
      <c r="UX64" s="41"/>
      <c r="UY64" s="41"/>
      <c r="UZ64" s="41"/>
      <c r="VA64" s="41"/>
      <c r="VB64" s="41"/>
      <c r="VC64" s="41"/>
      <c r="VD64" s="41"/>
      <c r="VE64" s="41"/>
      <c r="VF64" s="41"/>
      <c r="VG64" s="41"/>
      <c r="VH64" s="41"/>
      <c r="VI64" s="41"/>
      <c r="VJ64" s="41"/>
      <c r="VK64" s="41"/>
      <c r="VL64" s="41"/>
      <c r="VM64" s="41"/>
      <c r="VN64" s="41"/>
      <c r="VO64" s="41"/>
      <c r="VP64" s="41"/>
      <c r="VQ64" s="41"/>
      <c r="VR64" s="41"/>
      <c r="VS64" s="41"/>
      <c r="VT64" s="41"/>
      <c r="VU64" s="41"/>
      <c r="VV64" s="41"/>
      <c r="VW64" s="41"/>
      <c r="VX64" s="41"/>
      <c r="VY64" s="41"/>
      <c r="VZ64" s="41"/>
      <c r="WA64" s="41"/>
      <c r="WB64" s="41"/>
      <c r="WC64" s="41"/>
      <c r="WD64" s="41"/>
      <c r="WE64" s="41"/>
      <c r="WF64" s="41"/>
      <c r="WG64" s="41"/>
      <c r="WH64" s="41"/>
      <c r="WI64" s="41"/>
      <c r="WJ64" s="41"/>
      <c r="WK64" s="41"/>
      <c r="WL64" s="41"/>
      <c r="WM64" s="41"/>
      <c r="WN64" s="41"/>
      <c r="WO64" s="41"/>
      <c r="WP64" s="41"/>
      <c r="WQ64" s="41"/>
      <c r="WR64" s="41"/>
      <c r="WS64" s="41"/>
      <c r="WT64" s="41"/>
      <c r="WU64" s="41"/>
      <c r="WV64" s="41"/>
      <c r="WW64" s="41"/>
      <c r="WX64" s="41"/>
      <c r="WY64" s="41"/>
      <c r="WZ64" s="41"/>
      <c r="XA64" s="41"/>
      <c r="XB64" s="41"/>
      <c r="XC64" s="41"/>
      <c r="XD64" s="41"/>
      <c r="XE64" s="41"/>
      <c r="XF64" s="41"/>
      <c r="XG64" s="41"/>
      <c r="XH64" s="41"/>
      <c r="XI64" s="41"/>
      <c r="XJ64" s="41"/>
      <c r="XK64" s="41"/>
      <c r="XL64" s="41"/>
      <c r="XM64" s="41"/>
      <c r="XN64" s="41"/>
      <c r="XO64" s="41"/>
      <c r="XP64" s="41"/>
      <c r="XQ64" s="41"/>
      <c r="XR64" s="41"/>
      <c r="XS64" s="41"/>
      <c r="XT64" s="41"/>
      <c r="XU64" s="41"/>
      <c r="XV64" s="41"/>
      <c r="XW64" s="41"/>
      <c r="XX64" s="41"/>
      <c r="XY64" s="41"/>
      <c r="XZ64" s="41"/>
      <c r="YA64" s="41"/>
      <c r="YB64" s="41"/>
      <c r="YC64" s="41"/>
      <c r="YD64" s="41"/>
      <c r="YE64" s="41"/>
      <c r="YF64" s="41"/>
      <c r="YG64" s="41"/>
      <c r="YH64" s="41"/>
      <c r="YI64" s="41"/>
      <c r="YJ64" s="41"/>
      <c r="YK64" s="41"/>
      <c r="YL64" s="41"/>
      <c r="YM64" s="41"/>
      <c r="YN64" s="41"/>
      <c r="YO64" s="41"/>
      <c r="YP64" s="41"/>
      <c r="YQ64" s="41"/>
      <c r="YR64" s="41"/>
      <c r="YS64" s="41"/>
      <c r="YT64" s="41"/>
      <c r="YU64" s="41"/>
      <c r="YV64" s="41"/>
      <c r="YW64" s="41"/>
      <c r="YX64" s="41"/>
      <c r="YY64" s="41"/>
      <c r="YZ64" s="41"/>
      <c r="ZA64" s="41"/>
      <c r="ZB64" s="41"/>
      <c r="ZC64" s="41"/>
      <c r="ZD64" s="41"/>
      <c r="ZE64" s="41"/>
      <c r="ZF64" s="41"/>
      <c r="ZG64" s="41"/>
      <c r="ZH64" s="41"/>
      <c r="ZI64" s="41"/>
      <c r="ZJ64" s="41"/>
      <c r="ZK64" s="41"/>
      <c r="ZL64" s="41"/>
      <c r="ZM64" s="41"/>
      <c r="ZN64" s="41"/>
      <c r="ZO64" s="41"/>
      <c r="ZP64" s="41"/>
      <c r="ZQ64" s="41"/>
      <c r="ZR64" s="41"/>
      <c r="ZS64" s="41"/>
      <c r="ZT64" s="41"/>
      <c r="ZU64" s="41"/>
      <c r="ZV64" s="41"/>
      <c r="ZW64" s="41"/>
      <c r="ZX64" s="41"/>
      <c r="ZY64" s="41"/>
      <c r="ZZ64" s="41"/>
      <c r="AAA64" s="41"/>
      <c r="AAB64" s="41"/>
      <c r="AAC64" s="41"/>
      <c r="AAD64" s="41"/>
      <c r="AAE64" s="41"/>
      <c r="AAF64" s="41"/>
      <c r="AAG64" s="41"/>
      <c r="AAH64" s="41"/>
      <c r="AAI64" s="41"/>
      <c r="AAJ64" s="41"/>
      <c r="AAK64" s="41"/>
      <c r="AAL64" s="41"/>
      <c r="AAM64" s="41"/>
      <c r="AAN64" s="41"/>
      <c r="AAO64" s="41"/>
      <c r="AAP64" s="41"/>
      <c r="AAQ64" s="41"/>
      <c r="AAR64" s="41"/>
      <c r="AAS64" s="41"/>
      <c r="AAT64" s="41"/>
      <c r="AAU64" s="41"/>
      <c r="AAV64" s="41"/>
      <c r="AAW64" s="41"/>
      <c r="AAX64" s="41"/>
      <c r="AAY64" s="41"/>
      <c r="AAZ64" s="41"/>
      <c r="ABA64" s="41"/>
      <c r="ABB64" s="41"/>
      <c r="ABC64" s="41"/>
      <c r="ABD64" s="41"/>
      <c r="ABE64" s="41"/>
      <c r="ABF64" s="41"/>
      <c r="ABG64" s="41"/>
      <c r="ABH64" s="41"/>
      <c r="ABI64" s="41"/>
      <c r="ABJ64" s="41"/>
      <c r="ABK64" s="41"/>
      <c r="ABL64" s="41"/>
      <c r="ABM64" s="41"/>
      <c r="ABN64" s="41"/>
      <c r="ABO64" s="41"/>
      <c r="ABP64" s="41"/>
      <c r="ABQ64" s="41"/>
      <c r="ABR64" s="41"/>
      <c r="ABS64" s="41"/>
      <c r="ABT64" s="41"/>
      <c r="ABU64" s="41"/>
      <c r="ABV64" s="41"/>
      <c r="ABW64" s="41"/>
      <c r="ABX64" s="41"/>
      <c r="ABY64" s="41"/>
      <c r="ABZ64" s="41"/>
      <c r="ACA64" s="41"/>
      <c r="ACB64" s="41"/>
      <c r="ACC64" s="41"/>
      <c r="ACD64" s="41"/>
      <c r="ACE64" s="41"/>
      <c r="ACF64" s="41"/>
      <c r="ACG64" s="41"/>
      <c r="ACH64" s="41"/>
      <c r="ACI64" s="41"/>
      <c r="ACJ64" s="41"/>
      <c r="ACK64" s="41"/>
      <c r="ACL64" s="41"/>
      <c r="ACM64" s="41"/>
      <c r="ACN64" s="41"/>
      <c r="ACO64" s="41"/>
      <c r="ACP64" s="41"/>
      <c r="ACQ64" s="41"/>
      <c r="ACR64" s="41"/>
      <c r="ACS64" s="41"/>
      <c r="ACT64" s="41"/>
      <c r="ACU64" s="41"/>
      <c r="ACV64" s="41"/>
      <c r="ACW64" s="41"/>
      <c r="ACX64" s="41"/>
      <c r="ACY64" s="41"/>
      <c r="ACZ64" s="41"/>
      <c r="ADA64" s="41"/>
      <c r="ADB64" s="41"/>
      <c r="ADC64" s="41"/>
      <c r="ADD64" s="41"/>
      <c r="ADE64" s="41"/>
      <c r="ADF64" s="41"/>
      <c r="ADG64" s="41"/>
      <c r="ADH64" s="41"/>
      <c r="ADI64" s="41"/>
      <c r="ADJ64" s="41"/>
      <c r="ADK64" s="41"/>
      <c r="ADL64" s="41"/>
      <c r="ADM64" s="41"/>
      <c r="ADN64" s="41"/>
      <c r="ADO64" s="41"/>
      <c r="ADP64" s="41"/>
      <c r="ADQ64" s="41"/>
      <c r="ADR64" s="41"/>
      <c r="ADS64" s="41"/>
      <c r="ADT64" s="41"/>
      <c r="ADU64" s="41"/>
      <c r="ADV64" s="41"/>
      <c r="ADW64" s="41"/>
      <c r="ADX64" s="41"/>
      <c r="ADY64" s="41"/>
      <c r="ADZ64" s="41"/>
      <c r="AEA64" s="41"/>
      <c r="AEB64" s="41"/>
      <c r="AEC64" s="41"/>
      <c r="AED64" s="41"/>
      <c r="AEE64" s="41"/>
      <c r="AEF64" s="41"/>
      <c r="AEG64" s="41"/>
      <c r="AEH64" s="41"/>
      <c r="AEI64" s="41"/>
      <c r="AEJ64" s="41"/>
      <c r="AEK64" s="41"/>
      <c r="AEL64" s="41"/>
      <c r="AEM64" s="41"/>
      <c r="AEN64" s="41"/>
      <c r="AEO64" s="41"/>
      <c r="AEP64" s="41"/>
      <c r="AEQ64" s="41"/>
      <c r="AER64" s="41"/>
      <c r="AES64" s="41"/>
      <c r="AET64" s="41"/>
      <c r="AEU64" s="41"/>
      <c r="AEV64" s="41"/>
      <c r="AEW64" s="41"/>
      <c r="AEX64" s="41"/>
      <c r="AEY64" s="41"/>
      <c r="AEZ64" s="41"/>
      <c r="AFA64" s="41"/>
      <c r="AFB64" s="41"/>
      <c r="AFC64" s="41"/>
      <c r="AFD64" s="41"/>
      <c r="AFE64" s="41"/>
      <c r="AFF64" s="41"/>
      <c r="AFG64" s="41"/>
      <c r="AFH64" s="41"/>
      <c r="AFI64" s="41"/>
      <c r="AFJ64" s="41"/>
      <c r="AFK64" s="41"/>
      <c r="AFL64" s="41"/>
      <c r="AFM64" s="41"/>
      <c r="AFN64" s="41"/>
      <c r="AFO64" s="41"/>
      <c r="AFP64" s="41"/>
      <c r="AFQ64" s="41"/>
      <c r="AFR64" s="41"/>
      <c r="AFS64" s="41"/>
      <c r="AFT64" s="41"/>
      <c r="AFU64" s="41"/>
      <c r="AFV64" s="41"/>
      <c r="AFW64" s="41"/>
      <c r="AFX64" s="41"/>
      <c r="AFY64" s="41"/>
      <c r="AFZ64" s="41"/>
      <c r="AGA64" s="41"/>
      <c r="AGB64" s="41"/>
      <c r="AGC64" s="41"/>
      <c r="AGD64" s="41"/>
      <c r="AGE64" s="41"/>
      <c r="AGF64" s="41"/>
      <c r="AGG64" s="41"/>
      <c r="AGH64" s="41"/>
      <c r="AGI64" s="41"/>
      <c r="AGJ64" s="41"/>
      <c r="AGK64" s="41"/>
      <c r="AGL64" s="41"/>
      <c r="AGM64" s="41"/>
      <c r="AGN64" s="41"/>
      <c r="AGO64" s="41"/>
      <c r="AGP64" s="41"/>
      <c r="AGQ64" s="41"/>
      <c r="AGR64" s="41"/>
      <c r="AGS64" s="41"/>
      <c r="AGT64" s="41"/>
      <c r="AGU64" s="41"/>
      <c r="AGV64" s="41"/>
      <c r="AGW64" s="41"/>
      <c r="AGX64" s="41"/>
      <c r="AGY64" s="41"/>
      <c r="AGZ64" s="41"/>
      <c r="AHA64" s="41"/>
      <c r="AHB64" s="41"/>
      <c r="AHC64" s="41"/>
      <c r="AHD64" s="41"/>
      <c r="AHE64" s="41"/>
      <c r="AHF64" s="41"/>
      <c r="AHG64" s="41"/>
      <c r="AHH64" s="41"/>
      <c r="AHI64" s="41"/>
      <c r="AHJ64" s="41"/>
      <c r="AHK64" s="41"/>
      <c r="AHL64" s="41"/>
      <c r="AHM64" s="41"/>
      <c r="AHN64" s="41"/>
      <c r="AHO64" s="41"/>
      <c r="AHP64" s="41"/>
      <c r="AHQ64" s="41"/>
      <c r="AHR64" s="41"/>
      <c r="AHS64" s="41"/>
      <c r="AHT64" s="41"/>
      <c r="AHU64" s="41"/>
      <c r="AHV64" s="41"/>
      <c r="AHW64" s="41"/>
      <c r="AHX64" s="41"/>
      <c r="AHY64" s="41"/>
      <c r="AHZ64" s="41"/>
      <c r="AIA64" s="41"/>
      <c r="AIB64" s="41"/>
      <c r="AIC64" s="41"/>
      <c r="AID64" s="41"/>
      <c r="AIE64" s="41"/>
      <c r="AIF64" s="41"/>
      <c r="AIG64" s="41"/>
      <c r="AIH64" s="41"/>
      <c r="AII64" s="41"/>
      <c r="AIJ64" s="41"/>
      <c r="AIK64" s="41"/>
      <c r="AIL64" s="41"/>
      <c r="AIM64" s="41"/>
      <c r="AIN64" s="41"/>
      <c r="AIO64" s="41"/>
      <c r="AIP64" s="41"/>
      <c r="AIQ64" s="41"/>
      <c r="AIR64" s="41"/>
      <c r="AIS64" s="41"/>
      <c r="AIT64" s="41"/>
      <c r="AIU64" s="41"/>
      <c r="AIV64" s="41"/>
      <c r="AIW64" s="41"/>
      <c r="AIX64" s="41"/>
      <c r="AIY64" s="41"/>
      <c r="AIZ64" s="41"/>
      <c r="AJA64" s="41"/>
      <c r="AJB64" s="41"/>
      <c r="AJC64" s="41"/>
      <c r="AJD64" s="41"/>
      <c r="AJE64" s="41"/>
      <c r="AJF64" s="41"/>
      <c r="AJG64" s="41"/>
      <c r="AJH64" s="41"/>
      <c r="AJI64" s="41"/>
      <c r="AJJ64" s="41"/>
      <c r="AJK64" s="41"/>
      <c r="AJL64" s="41"/>
      <c r="AJM64" s="41"/>
      <c r="AJN64" s="41"/>
      <c r="AJO64" s="41"/>
      <c r="AJP64" s="41"/>
      <c r="AJQ64" s="41"/>
      <c r="AJR64" s="41"/>
      <c r="AJS64" s="41"/>
      <c r="AJT64" s="41"/>
      <c r="AJU64" s="41"/>
      <c r="AJV64" s="41"/>
      <c r="AJW64" s="41"/>
      <c r="AJX64" s="41"/>
      <c r="AJY64" s="41"/>
      <c r="AJZ64" s="41"/>
      <c r="AKA64" s="41"/>
      <c r="AKB64" s="41"/>
      <c r="AKC64" s="41"/>
      <c r="AKD64" s="41"/>
      <c r="AKE64" s="41"/>
      <c r="AKF64" s="41"/>
      <c r="AKG64" s="41"/>
      <c r="AKH64" s="41"/>
      <c r="AKI64" s="41"/>
      <c r="AKJ64" s="41"/>
      <c r="AKK64" s="41"/>
      <c r="AKL64" s="41"/>
      <c r="AKM64" s="41"/>
      <c r="AKN64" s="41"/>
      <c r="AKO64" s="41"/>
      <c r="AKP64" s="41"/>
      <c r="AKQ64" s="41"/>
      <c r="AKR64" s="41"/>
      <c r="AKS64" s="41"/>
      <c r="AKT64" s="41"/>
      <c r="AKU64" s="41"/>
      <c r="AKV64" s="41"/>
      <c r="AKW64" s="41"/>
      <c r="AKX64" s="41"/>
      <c r="AKY64" s="41"/>
      <c r="AKZ64" s="41"/>
      <c r="ALA64" s="41"/>
      <c r="ALB64" s="41"/>
      <c r="ALC64" s="41"/>
      <c r="ALD64" s="41"/>
      <c r="ALE64" s="41"/>
      <c r="ALF64" s="41"/>
      <c r="ALG64" s="41"/>
      <c r="ALH64" s="41"/>
      <c r="ALI64" s="41"/>
      <c r="ALJ64" s="41"/>
      <c r="ALK64" s="41"/>
      <c r="ALL64" s="41"/>
      <c r="ALM64" s="41"/>
      <c r="ALN64" s="41"/>
      <c r="ALO64" s="41"/>
      <c r="ALP64" s="41"/>
      <c r="ALQ64" s="41"/>
      <c r="ALR64" s="41"/>
      <c r="ALS64" s="41"/>
      <c r="ALT64" s="41"/>
      <c r="ALU64" s="41"/>
      <c r="ALV64" s="41"/>
      <c r="ALW64" s="41"/>
      <c r="ALX64" s="41"/>
      <c r="ALY64" s="41"/>
      <c r="ALZ64" s="41"/>
      <c r="AMA64" s="41"/>
      <c r="AMB64" s="41"/>
      <c r="AMC64" s="41"/>
      <c r="AMD64" s="41"/>
      <c r="AME64" s="41"/>
      <c r="AMF64" s="41"/>
      <c r="AMG64" s="41"/>
      <c r="AMH64" s="41"/>
      <c r="AMI64" s="41"/>
      <c r="AMJ64" s="41"/>
      <c r="AMK64" s="41"/>
    </row>
    <row r="65" spans="1:1025" s="42" customFormat="1" ht="18" customHeight="1">
      <c r="A65" s="1"/>
      <c r="B65" s="28" t="s">
        <v>96</v>
      </c>
      <c r="C65" s="29"/>
      <c r="D65" s="29"/>
      <c r="E65" s="32" t="s">
        <v>97</v>
      </c>
      <c r="F65" s="33"/>
      <c r="G65" s="34"/>
      <c r="H65" s="34"/>
      <c r="I65" s="34"/>
      <c r="J65" s="34">
        <f>SUM(I66:I71)</f>
        <v>11659.433199999999</v>
      </c>
      <c r="K65" s="44">
        <f>J65/$J$73</f>
        <v>8.242722544854561E-2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  <c r="IX65" s="41"/>
      <c r="IY65" s="41"/>
      <c r="IZ65" s="41"/>
      <c r="JA65" s="41"/>
      <c r="JB65" s="41"/>
      <c r="JC65" s="41"/>
      <c r="JD65" s="41"/>
      <c r="JE65" s="41"/>
      <c r="JF65" s="41"/>
      <c r="JG65" s="41"/>
      <c r="JH65" s="41"/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41"/>
      <c r="LR65" s="41"/>
      <c r="LS65" s="41"/>
      <c r="LT65" s="41"/>
      <c r="LU65" s="41"/>
      <c r="LV65" s="41"/>
      <c r="LW65" s="41"/>
      <c r="LX65" s="41"/>
      <c r="LY65" s="41"/>
      <c r="LZ65" s="41"/>
      <c r="MA65" s="41"/>
      <c r="MB65" s="41"/>
      <c r="MC65" s="41"/>
      <c r="MD65" s="41"/>
      <c r="ME65" s="41"/>
      <c r="MF65" s="41"/>
      <c r="MG65" s="41"/>
      <c r="MH65" s="41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  <c r="OS65" s="41"/>
      <c r="OT65" s="41"/>
      <c r="OU65" s="41"/>
      <c r="OV65" s="41"/>
      <c r="OW65" s="41"/>
      <c r="OX65" s="41"/>
      <c r="OY65" s="41"/>
      <c r="OZ65" s="41"/>
      <c r="PA65" s="41"/>
      <c r="PB65" s="41"/>
      <c r="PC65" s="41"/>
      <c r="PD65" s="41"/>
      <c r="PE65" s="41"/>
      <c r="PF65" s="41"/>
      <c r="PG65" s="41"/>
      <c r="PH65" s="41"/>
      <c r="PI65" s="41"/>
      <c r="PJ65" s="41"/>
      <c r="PK65" s="41"/>
      <c r="PL65" s="41"/>
      <c r="PM65" s="41"/>
      <c r="PN65" s="41"/>
      <c r="PO65" s="41"/>
      <c r="PP65" s="41"/>
      <c r="PQ65" s="41"/>
      <c r="PR65" s="41"/>
      <c r="PS65" s="41"/>
      <c r="PT65" s="41"/>
      <c r="PU65" s="41"/>
      <c r="PV65" s="41"/>
      <c r="PW65" s="41"/>
      <c r="PX65" s="41"/>
      <c r="PY65" s="41"/>
      <c r="PZ65" s="41"/>
      <c r="QA65" s="41"/>
      <c r="QB65" s="41"/>
      <c r="QC65" s="41"/>
      <c r="QD65" s="41"/>
      <c r="QE65" s="41"/>
      <c r="QF65" s="41"/>
      <c r="QG65" s="41"/>
      <c r="QH65" s="41"/>
      <c r="QI65" s="41"/>
      <c r="QJ65" s="41"/>
      <c r="QK65" s="41"/>
      <c r="QL65" s="41"/>
      <c r="QM65" s="41"/>
      <c r="QN65" s="41"/>
      <c r="QO65" s="41"/>
      <c r="QP65" s="41"/>
      <c r="QQ65" s="41"/>
      <c r="QR65" s="41"/>
      <c r="QS65" s="41"/>
      <c r="QT65" s="41"/>
      <c r="QU65" s="41"/>
      <c r="QV65" s="41"/>
      <c r="QW65" s="41"/>
      <c r="QX65" s="41"/>
      <c r="QY65" s="41"/>
      <c r="QZ65" s="41"/>
      <c r="RA65" s="41"/>
      <c r="RB65" s="41"/>
      <c r="RC65" s="41"/>
      <c r="RD65" s="41"/>
      <c r="RE65" s="41"/>
      <c r="RF65" s="41"/>
      <c r="RG65" s="41"/>
      <c r="RH65" s="41"/>
      <c r="RI65" s="41"/>
      <c r="RJ65" s="41"/>
      <c r="RK65" s="41"/>
      <c r="RL65" s="41"/>
      <c r="RM65" s="41"/>
      <c r="RN65" s="41"/>
      <c r="RO65" s="41"/>
      <c r="RP65" s="41"/>
      <c r="RQ65" s="41"/>
      <c r="RR65" s="41"/>
      <c r="RS65" s="41"/>
      <c r="RT65" s="41"/>
      <c r="RU65" s="41"/>
      <c r="RV65" s="41"/>
      <c r="RW65" s="41"/>
      <c r="RX65" s="41"/>
      <c r="RY65" s="41"/>
      <c r="RZ65" s="41"/>
      <c r="SA65" s="41"/>
      <c r="SB65" s="41"/>
      <c r="SC65" s="41"/>
      <c r="SD65" s="41"/>
      <c r="SE65" s="41"/>
      <c r="SF65" s="41"/>
      <c r="SG65" s="41"/>
      <c r="SH65" s="41"/>
      <c r="SI65" s="41"/>
      <c r="SJ65" s="41"/>
      <c r="SK65" s="41"/>
      <c r="SL65" s="41"/>
      <c r="SM65" s="41"/>
      <c r="SN65" s="41"/>
      <c r="SO65" s="41"/>
      <c r="SP65" s="41"/>
      <c r="SQ65" s="41"/>
      <c r="SR65" s="41"/>
      <c r="SS65" s="41"/>
      <c r="ST65" s="41"/>
      <c r="SU65" s="41"/>
      <c r="SV65" s="41"/>
      <c r="SW65" s="41"/>
      <c r="SX65" s="41"/>
      <c r="SY65" s="41"/>
      <c r="SZ65" s="41"/>
      <c r="TA65" s="41"/>
      <c r="TB65" s="41"/>
      <c r="TC65" s="41"/>
      <c r="TD65" s="41"/>
      <c r="TE65" s="41"/>
      <c r="TF65" s="41"/>
      <c r="TG65" s="41"/>
      <c r="TH65" s="41"/>
      <c r="TI65" s="41"/>
      <c r="TJ65" s="41"/>
      <c r="TK65" s="41"/>
      <c r="TL65" s="41"/>
      <c r="TM65" s="41"/>
      <c r="TN65" s="41"/>
      <c r="TO65" s="41"/>
      <c r="TP65" s="41"/>
      <c r="TQ65" s="41"/>
      <c r="TR65" s="41"/>
      <c r="TS65" s="41"/>
      <c r="TT65" s="41"/>
      <c r="TU65" s="41"/>
      <c r="TV65" s="41"/>
      <c r="TW65" s="41"/>
      <c r="TX65" s="41"/>
      <c r="TY65" s="41"/>
      <c r="TZ65" s="41"/>
      <c r="UA65" s="41"/>
      <c r="UB65" s="41"/>
      <c r="UC65" s="41"/>
      <c r="UD65" s="41"/>
      <c r="UE65" s="41"/>
      <c r="UF65" s="41"/>
      <c r="UG65" s="41"/>
      <c r="UH65" s="41"/>
      <c r="UI65" s="41"/>
      <c r="UJ65" s="41"/>
      <c r="UK65" s="41"/>
      <c r="UL65" s="41"/>
      <c r="UM65" s="41"/>
      <c r="UN65" s="41"/>
      <c r="UO65" s="41"/>
      <c r="UP65" s="41"/>
      <c r="UQ65" s="41"/>
      <c r="UR65" s="41"/>
      <c r="US65" s="41"/>
      <c r="UT65" s="41"/>
      <c r="UU65" s="41"/>
      <c r="UV65" s="41"/>
      <c r="UW65" s="41"/>
      <c r="UX65" s="41"/>
      <c r="UY65" s="41"/>
      <c r="UZ65" s="41"/>
      <c r="VA65" s="41"/>
      <c r="VB65" s="41"/>
      <c r="VC65" s="41"/>
      <c r="VD65" s="41"/>
      <c r="VE65" s="41"/>
      <c r="VF65" s="41"/>
      <c r="VG65" s="41"/>
      <c r="VH65" s="41"/>
      <c r="VI65" s="41"/>
      <c r="VJ65" s="41"/>
      <c r="VK65" s="41"/>
      <c r="VL65" s="41"/>
      <c r="VM65" s="41"/>
      <c r="VN65" s="41"/>
      <c r="VO65" s="41"/>
      <c r="VP65" s="41"/>
      <c r="VQ65" s="41"/>
      <c r="VR65" s="41"/>
      <c r="VS65" s="41"/>
      <c r="VT65" s="41"/>
      <c r="VU65" s="41"/>
      <c r="VV65" s="41"/>
      <c r="VW65" s="41"/>
      <c r="VX65" s="41"/>
      <c r="VY65" s="41"/>
      <c r="VZ65" s="41"/>
      <c r="WA65" s="41"/>
      <c r="WB65" s="41"/>
      <c r="WC65" s="41"/>
      <c r="WD65" s="41"/>
      <c r="WE65" s="41"/>
      <c r="WF65" s="41"/>
      <c r="WG65" s="41"/>
      <c r="WH65" s="41"/>
      <c r="WI65" s="41"/>
      <c r="WJ65" s="41"/>
      <c r="WK65" s="41"/>
      <c r="WL65" s="41"/>
      <c r="WM65" s="41"/>
      <c r="WN65" s="41"/>
      <c r="WO65" s="41"/>
      <c r="WP65" s="41"/>
      <c r="WQ65" s="41"/>
      <c r="WR65" s="41"/>
      <c r="WS65" s="41"/>
      <c r="WT65" s="41"/>
      <c r="WU65" s="41"/>
      <c r="WV65" s="41"/>
      <c r="WW65" s="41"/>
      <c r="WX65" s="41"/>
      <c r="WY65" s="41"/>
      <c r="WZ65" s="41"/>
      <c r="XA65" s="41"/>
      <c r="XB65" s="41"/>
      <c r="XC65" s="41"/>
      <c r="XD65" s="41"/>
      <c r="XE65" s="41"/>
      <c r="XF65" s="41"/>
      <c r="XG65" s="41"/>
      <c r="XH65" s="41"/>
      <c r="XI65" s="41"/>
      <c r="XJ65" s="41"/>
      <c r="XK65" s="41"/>
      <c r="XL65" s="41"/>
      <c r="XM65" s="41"/>
      <c r="XN65" s="41"/>
      <c r="XO65" s="41"/>
      <c r="XP65" s="41"/>
      <c r="XQ65" s="41"/>
      <c r="XR65" s="41"/>
      <c r="XS65" s="41"/>
      <c r="XT65" s="41"/>
      <c r="XU65" s="41"/>
      <c r="XV65" s="41"/>
      <c r="XW65" s="41"/>
      <c r="XX65" s="41"/>
      <c r="XY65" s="41"/>
      <c r="XZ65" s="41"/>
      <c r="YA65" s="41"/>
      <c r="YB65" s="41"/>
      <c r="YC65" s="41"/>
      <c r="YD65" s="41"/>
      <c r="YE65" s="41"/>
      <c r="YF65" s="41"/>
      <c r="YG65" s="41"/>
      <c r="YH65" s="41"/>
      <c r="YI65" s="41"/>
      <c r="YJ65" s="41"/>
      <c r="YK65" s="41"/>
      <c r="YL65" s="41"/>
      <c r="YM65" s="41"/>
      <c r="YN65" s="41"/>
      <c r="YO65" s="41"/>
      <c r="YP65" s="41"/>
      <c r="YQ65" s="41"/>
      <c r="YR65" s="41"/>
      <c r="YS65" s="41"/>
      <c r="YT65" s="41"/>
      <c r="YU65" s="41"/>
      <c r="YV65" s="41"/>
      <c r="YW65" s="41"/>
      <c r="YX65" s="41"/>
      <c r="YY65" s="41"/>
      <c r="YZ65" s="41"/>
      <c r="ZA65" s="41"/>
      <c r="ZB65" s="41"/>
      <c r="ZC65" s="41"/>
      <c r="ZD65" s="41"/>
      <c r="ZE65" s="41"/>
      <c r="ZF65" s="41"/>
      <c r="ZG65" s="41"/>
      <c r="ZH65" s="41"/>
      <c r="ZI65" s="41"/>
      <c r="ZJ65" s="41"/>
      <c r="ZK65" s="41"/>
      <c r="ZL65" s="41"/>
      <c r="ZM65" s="41"/>
      <c r="ZN65" s="41"/>
      <c r="ZO65" s="41"/>
      <c r="ZP65" s="41"/>
      <c r="ZQ65" s="41"/>
      <c r="ZR65" s="41"/>
      <c r="ZS65" s="41"/>
      <c r="ZT65" s="41"/>
      <c r="ZU65" s="41"/>
      <c r="ZV65" s="41"/>
      <c r="ZW65" s="41"/>
      <c r="ZX65" s="41"/>
      <c r="ZY65" s="41"/>
      <c r="ZZ65" s="41"/>
      <c r="AAA65" s="41"/>
      <c r="AAB65" s="41"/>
      <c r="AAC65" s="41"/>
      <c r="AAD65" s="41"/>
      <c r="AAE65" s="41"/>
      <c r="AAF65" s="41"/>
      <c r="AAG65" s="41"/>
      <c r="AAH65" s="41"/>
      <c r="AAI65" s="41"/>
      <c r="AAJ65" s="41"/>
      <c r="AAK65" s="41"/>
      <c r="AAL65" s="41"/>
      <c r="AAM65" s="41"/>
      <c r="AAN65" s="41"/>
      <c r="AAO65" s="41"/>
      <c r="AAP65" s="41"/>
      <c r="AAQ65" s="41"/>
      <c r="AAR65" s="41"/>
      <c r="AAS65" s="41"/>
      <c r="AAT65" s="41"/>
      <c r="AAU65" s="41"/>
      <c r="AAV65" s="41"/>
      <c r="AAW65" s="41"/>
      <c r="AAX65" s="41"/>
      <c r="AAY65" s="41"/>
      <c r="AAZ65" s="41"/>
      <c r="ABA65" s="41"/>
      <c r="ABB65" s="41"/>
      <c r="ABC65" s="41"/>
      <c r="ABD65" s="41"/>
      <c r="ABE65" s="41"/>
      <c r="ABF65" s="41"/>
      <c r="ABG65" s="41"/>
      <c r="ABH65" s="41"/>
      <c r="ABI65" s="41"/>
      <c r="ABJ65" s="41"/>
      <c r="ABK65" s="41"/>
      <c r="ABL65" s="41"/>
      <c r="ABM65" s="41"/>
      <c r="ABN65" s="41"/>
      <c r="ABO65" s="41"/>
      <c r="ABP65" s="41"/>
      <c r="ABQ65" s="41"/>
      <c r="ABR65" s="41"/>
      <c r="ABS65" s="41"/>
      <c r="ABT65" s="41"/>
      <c r="ABU65" s="41"/>
      <c r="ABV65" s="41"/>
      <c r="ABW65" s="41"/>
      <c r="ABX65" s="41"/>
      <c r="ABY65" s="41"/>
      <c r="ABZ65" s="41"/>
      <c r="ACA65" s="41"/>
      <c r="ACB65" s="41"/>
      <c r="ACC65" s="41"/>
      <c r="ACD65" s="41"/>
      <c r="ACE65" s="41"/>
      <c r="ACF65" s="41"/>
      <c r="ACG65" s="41"/>
      <c r="ACH65" s="41"/>
      <c r="ACI65" s="41"/>
      <c r="ACJ65" s="41"/>
      <c r="ACK65" s="41"/>
      <c r="ACL65" s="41"/>
      <c r="ACM65" s="41"/>
      <c r="ACN65" s="41"/>
      <c r="ACO65" s="41"/>
      <c r="ACP65" s="41"/>
      <c r="ACQ65" s="41"/>
      <c r="ACR65" s="41"/>
      <c r="ACS65" s="41"/>
      <c r="ACT65" s="41"/>
      <c r="ACU65" s="41"/>
      <c r="ACV65" s="41"/>
      <c r="ACW65" s="41"/>
      <c r="ACX65" s="41"/>
      <c r="ACY65" s="41"/>
      <c r="ACZ65" s="41"/>
      <c r="ADA65" s="41"/>
      <c r="ADB65" s="41"/>
      <c r="ADC65" s="41"/>
      <c r="ADD65" s="41"/>
      <c r="ADE65" s="41"/>
      <c r="ADF65" s="41"/>
      <c r="ADG65" s="41"/>
      <c r="ADH65" s="41"/>
      <c r="ADI65" s="41"/>
      <c r="ADJ65" s="41"/>
      <c r="ADK65" s="41"/>
      <c r="ADL65" s="41"/>
      <c r="ADM65" s="41"/>
      <c r="ADN65" s="41"/>
      <c r="ADO65" s="41"/>
      <c r="ADP65" s="41"/>
      <c r="ADQ65" s="41"/>
      <c r="ADR65" s="41"/>
      <c r="ADS65" s="41"/>
      <c r="ADT65" s="41"/>
      <c r="ADU65" s="41"/>
      <c r="ADV65" s="41"/>
      <c r="ADW65" s="41"/>
      <c r="ADX65" s="41"/>
      <c r="ADY65" s="41"/>
      <c r="ADZ65" s="41"/>
      <c r="AEA65" s="41"/>
      <c r="AEB65" s="41"/>
      <c r="AEC65" s="41"/>
      <c r="AED65" s="41"/>
      <c r="AEE65" s="41"/>
      <c r="AEF65" s="41"/>
      <c r="AEG65" s="41"/>
      <c r="AEH65" s="41"/>
      <c r="AEI65" s="41"/>
      <c r="AEJ65" s="41"/>
      <c r="AEK65" s="41"/>
      <c r="AEL65" s="41"/>
      <c r="AEM65" s="41"/>
      <c r="AEN65" s="41"/>
      <c r="AEO65" s="41"/>
      <c r="AEP65" s="41"/>
      <c r="AEQ65" s="41"/>
      <c r="AER65" s="41"/>
      <c r="AES65" s="41"/>
      <c r="AET65" s="41"/>
      <c r="AEU65" s="41"/>
      <c r="AEV65" s="41"/>
      <c r="AEW65" s="41"/>
      <c r="AEX65" s="41"/>
      <c r="AEY65" s="41"/>
      <c r="AEZ65" s="41"/>
      <c r="AFA65" s="41"/>
      <c r="AFB65" s="41"/>
      <c r="AFC65" s="41"/>
      <c r="AFD65" s="41"/>
      <c r="AFE65" s="41"/>
      <c r="AFF65" s="41"/>
      <c r="AFG65" s="41"/>
      <c r="AFH65" s="41"/>
      <c r="AFI65" s="41"/>
      <c r="AFJ65" s="41"/>
      <c r="AFK65" s="41"/>
      <c r="AFL65" s="41"/>
      <c r="AFM65" s="41"/>
      <c r="AFN65" s="41"/>
      <c r="AFO65" s="41"/>
      <c r="AFP65" s="41"/>
      <c r="AFQ65" s="41"/>
      <c r="AFR65" s="41"/>
      <c r="AFS65" s="41"/>
      <c r="AFT65" s="41"/>
      <c r="AFU65" s="41"/>
      <c r="AFV65" s="41"/>
      <c r="AFW65" s="41"/>
      <c r="AFX65" s="41"/>
      <c r="AFY65" s="41"/>
      <c r="AFZ65" s="41"/>
      <c r="AGA65" s="41"/>
      <c r="AGB65" s="41"/>
      <c r="AGC65" s="41"/>
      <c r="AGD65" s="41"/>
      <c r="AGE65" s="41"/>
      <c r="AGF65" s="41"/>
      <c r="AGG65" s="41"/>
      <c r="AGH65" s="41"/>
      <c r="AGI65" s="41"/>
      <c r="AGJ65" s="41"/>
      <c r="AGK65" s="41"/>
      <c r="AGL65" s="41"/>
      <c r="AGM65" s="41"/>
      <c r="AGN65" s="41"/>
      <c r="AGO65" s="41"/>
      <c r="AGP65" s="41"/>
      <c r="AGQ65" s="41"/>
      <c r="AGR65" s="41"/>
      <c r="AGS65" s="41"/>
      <c r="AGT65" s="41"/>
      <c r="AGU65" s="41"/>
      <c r="AGV65" s="41"/>
      <c r="AGW65" s="41"/>
      <c r="AGX65" s="41"/>
      <c r="AGY65" s="41"/>
      <c r="AGZ65" s="41"/>
      <c r="AHA65" s="41"/>
      <c r="AHB65" s="41"/>
      <c r="AHC65" s="41"/>
      <c r="AHD65" s="41"/>
      <c r="AHE65" s="41"/>
      <c r="AHF65" s="41"/>
      <c r="AHG65" s="41"/>
      <c r="AHH65" s="41"/>
      <c r="AHI65" s="41"/>
      <c r="AHJ65" s="41"/>
      <c r="AHK65" s="41"/>
      <c r="AHL65" s="41"/>
      <c r="AHM65" s="41"/>
      <c r="AHN65" s="41"/>
      <c r="AHO65" s="41"/>
      <c r="AHP65" s="41"/>
      <c r="AHQ65" s="41"/>
      <c r="AHR65" s="41"/>
      <c r="AHS65" s="41"/>
      <c r="AHT65" s="41"/>
      <c r="AHU65" s="41"/>
      <c r="AHV65" s="41"/>
      <c r="AHW65" s="41"/>
      <c r="AHX65" s="41"/>
      <c r="AHY65" s="41"/>
      <c r="AHZ65" s="41"/>
      <c r="AIA65" s="41"/>
      <c r="AIB65" s="41"/>
      <c r="AIC65" s="41"/>
      <c r="AID65" s="41"/>
      <c r="AIE65" s="41"/>
      <c r="AIF65" s="41"/>
      <c r="AIG65" s="41"/>
      <c r="AIH65" s="41"/>
      <c r="AII65" s="41"/>
      <c r="AIJ65" s="41"/>
      <c r="AIK65" s="41"/>
      <c r="AIL65" s="41"/>
      <c r="AIM65" s="41"/>
      <c r="AIN65" s="41"/>
      <c r="AIO65" s="41"/>
      <c r="AIP65" s="41"/>
      <c r="AIQ65" s="41"/>
      <c r="AIR65" s="41"/>
      <c r="AIS65" s="41"/>
      <c r="AIT65" s="41"/>
      <c r="AIU65" s="41"/>
      <c r="AIV65" s="41"/>
      <c r="AIW65" s="41"/>
      <c r="AIX65" s="41"/>
      <c r="AIY65" s="41"/>
      <c r="AIZ65" s="41"/>
      <c r="AJA65" s="41"/>
      <c r="AJB65" s="41"/>
      <c r="AJC65" s="41"/>
      <c r="AJD65" s="41"/>
      <c r="AJE65" s="41"/>
      <c r="AJF65" s="41"/>
      <c r="AJG65" s="41"/>
      <c r="AJH65" s="41"/>
      <c r="AJI65" s="41"/>
      <c r="AJJ65" s="41"/>
      <c r="AJK65" s="41"/>
      <c r="AJL65" s="41"/>
      <c r="AJM65" s="41"/>
      <c r="AJN65" s="41"/>
      <c r="AJO65" s="41"/>
      <c r="AJP65" s="41"/>
      <c r="AJQ65" s="41"/>
      <c r="AJR65" s="41"/>
      <c r="AJS65" s="41"/>
      <c r="AJT65" s="41"/>
      <c r="AJU65" s="41"/>
      <c r="AJV65" s="41"/>
      <c r="AJW65" s="41"/>
      <c r="AJX65" s="41"/>
      <c r="AJY65" s="41"/>
      <c r="AJZ65" s="41"/>
      <c r="AKA65" s="41"/>
      <c r="AKB65" s="41"/>
      <c r="AKC65" s="41"/>
      <c r="AKD65" s="41"/>
      <c r="AKE65" s="41"/>
      <c r="AKF65" s="41"/>
      <c r="AKG65" s="41"/>
      <c r="AKH65" s="41"/>
      <c r="AKI65" s="41"/>
      <c r="AKJ65" s="41"/>
      <c r="AKK65" s="41"/>
      <c r="AKL65" s="41"/>
      <c r="AKM65" s="41"/>
      <c r="AKN65" s="41"/>
      <c r="AKO65" s="41"/>
      <c r="AKP65" s="41"/>
      <c r="AKQ65" s="41"/>
      <c r="AKR65" s="41"/>
      <c r="AKS65" s="41"/>
      <c r="AKT65" s="41"/>
      <c r="AKU65" s="41"/>
      <c r="AKV65" s="41"/>
      <c r="AKW65" s="41"/>
      <c r="AKX65" s="41"/>
      <c r="AKY65" s="41"/>
      <c r="AKZ65" s="41"/>
      <c r="ALA65" s="41"/>
      <c r="ALB65" s="41"/>
      <c r="ALC65" s="41"/>
      <c r="ALD65" s="41"/>
      <c r="ALE65" s="41"/>
      <c r="ALF65" s="41"/>
      <c r="ALG65" s="41"/>
      <c r="ALH65" s="41"/>
      <c r="ALI65" s="41"/>
      <c r="ALJ65" s="41"/>
      <c r="ALK65" s="41"/>
      <c r="ALL65" s="41"/>
      <c r="ALM65" s="41"/>
      <c r="ALN65" s="41"/>
      <c r="ALO65" s="41"/>
      <c r="ALP65" s="41"/>
      <c r="ALQ65" s="41"/>
      <c r="ALR65" s="41"/>
      <c r="ALS65" s="41"/>
      <c r="ALT65" s="41"/>
      <c r="ALU65" s="41"/>
      <c r="ALV65" s="41"/>
      <c r="ALW65" s="41"/>
      <c r="ALX65" s="41"/>
      <c r="ALY65" s="41"/>
      <c r="ALZ65" s="41"/>
      <c r="AMA65" s="41"/>
      <c r="AMB65" s="41"/>
      <c r="AMC65" s="41"/>
      <c r="AMD65" s="41"/>
      <c r="AME65" s="41"/>
      <c r="AMF65" s="41"/>
      <c r="AMG65" s="41"/>
      <c r="AMH65" s="41"/>
      <c r="AMI65" s="41"/>
      <c r="AMJ65" s="41"/>
      <c r="AMK65" s="41"/>
    </row>
    <row r="66" spans="1:1025" s="42" customFormat="1" ht="18" customHeight="1">
      <c r="A66" s="1"/>
      <c r="B66" s="35" t="s">
        <v>98</v>
      </c>
      <c r="C66" s="30" t="s">
        <v>20</v>
      </c>
      <c r="D66" s="30">
        <v>8228</v>
      </c>
      <c r="E66" s="36" t="s">
        <v>99</v>
      </c>
      <c r="F66" s="30" t="s">
        <v>21</v>
      </c>
      <c r="G66" s="31">
        <v>0.27</v>
      </c>
      <c r="H66" s="31">
        <v>211.22</v>
      </c>
      <c r="I66" s="31">
        <f t="shared" si="0"/>
        <v>57.029400000000003</v>
      </c>
      <c r="J66" s="31"/>
      <c r="K66" s="3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LZ66" s="41"/>
      <c r="MA66" s="41"/>
      <c r="MB66" s="41"/>
      <c r="MC66" s="41"/>
      <c r="MD66" s="41"/>
      <c r="ME66" s="41"/>
      <c r="MF66" s="41"/>
      <c r="MG66" s="41"/>
      <c r="MH66" s="41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41"/>
      <c r="SD66" s="41"/>
      <c r="SE66" s="41"/>
      <c r="SF66" s="41"/>
      <c r="SG66" s="41"/>
      <c r="SH66" s="41"/>
      <c r="SI66" s="41"/>
      <c r="SJ66" s="41"/>
      <c r="SK66" s="41"/>
      <c r="SL66" s="41"/>
      <c r="SM66" s="41"/>
      <c r="SN66" s="41"/>
      <c r="SO66" s="41"/>
      <c r="SP66" s="41"/>
      <c r="SQ66" s="41"/>
      <c r="SR66" s="41"/>
      <c r="SS66" s="41"/>
      <c r="ST66" s="41"/>
      <c r="SU66" s="41"/>
      <c r="SV66" s="41"/>
      <c r="SW66" s="41"/>
      <c r="SX66" s="41"/>
      <c r="SY66" s="41"/>
      <c r="SZ66" s="41"/>
      <c r="TA66" s="41"/>
      <c r="TB66" s="41"/>
      <c r="TC66" s="41"/>
      <c r="TD66" s="41"/>
      <c r="TE66" s="41"/>
      <c r="TF66" s="41"/>
      <c r="TG66" s="41"/>
      <c r="TH66" s="41"/>
      <c r="TI66" s="41"/>
      <c r="TJ66" s="41"/>
      <c r="TK66" s="41"/>
      <c r="TL66" s="41"/>
      <c r="TM66" s="41"/>
      <c r="TN66" s="41"/>
      <c r="TO66" s="41"/>
      <c r="TP66" s="41"/>
      <c r="TQ66" s="41"/>
      <c r="TR66" s="41"/>
      <c r="TS66" s="41"/>
      <c r="TT66" s="41"/>
      <c r="TU66" s="41"/>
      <c r="TV66" s="41"/>
      <c r="TW66" s="41"/>
      <c r="TX66" s="41"/>
      <c r="TY66" s="41"/>
      <c r="TZ66" s="41"/>
      <c r="UA66" s="41"/>
      <c r="UB66" s="41"/>
      <c r="UC66" s="41"/>
      <c r="UD66" s="41"/>
      <c r="UE66" s="41"/>
      <c r="UF66" s="41"/>
      <c r="UG66" s="41"/>
      <c r="UH66" s="41"/>
      <c r="UI66" s="41"/>
      <c r="UJ66" s="41"/>
      <c r="UK66" s="41"/>
      <c r="UL66" s="41"/>
      <c r="UM66" s="41"/>
      <c r="UN66" s="41"/>
      <c r="UO66" s="41"/>
      <c r="UP66" s="41"/>
      <c r="UQ66" s="41"/>
      <c r="UR66" s="41"/>
      <c r="US66" s="41"/>
      <c r="UT66" s="41"/>
      <c r="UU66" s="41"/>
      <c r="UV66" s="41"/>
      <c r="UW66" s="41"/>
      <c r="UX66" s="41"/>
      <c r="UY66" s="41"/>
      <c r="UZ66" s="41"/>
      <c r="VA66" s="41"/>
      <c r="VB66" s="41"/>
      <c r="VC66" s="41"/>
      <c r="VD66" s="41"/>
      <c r="VE66" s="41"/>
      <c r="VF66" s="41"/>
      <c r="VG66" s="41"/>
      <c r="VH66" s="41"/>
      <c r="VI66" s="41"/>
      <c r="VJ66" s="41"/>
      <c r="VK66" s="41"/>
      <c r="VL66" s="41"/>
      <c r="VM66" s="41"/>
      <c r="VN66" s="41"/>
      <c r="VO66" s="41"/>
      <c r="VP66" s="41"/>
      <c r="VQ66" s="41"/>
      <c r="VR66" s="41"/>
      <c r="VS66" s="41"/>
      <c r="VT66" s="41"/>
      <c r="VU66" s="41"/>
      <c r="VV66" s="41"/>
      <c r="VW66" s="41"/>
      <c r="VX66" s="41"/>
      <c r="VY66" s="41"/>
      <c r="VZ66" s="41"/>
      <c r="WA66" s="41"/>
      <c r="WB66" s="41"/>
      <c r="WC66" s="41"/>
      <c r="WD66" s="41"/>
      <c r="WE66" s="41"/>
      <c r="WF66" s="41"/>
      <c r="WG66" s="41"/>
      <c r="WH66" s="41"/>
      <c r="WI66" s="41"/>
      <c r="WJ66" s="41"/>
      <c r="WK66" s="41"/>
      <c r="WL66" s="41"/>
      <c r="WM66" s="41"/>
      <c r="WN66" s="41"/>
      <c r="WO66" s="41"/>
      <c r="WP66" s="41"/>
      <c r="WQ66" s="41"/>
      <c r="WR66" s="41"/>
      <c r="WS66" s="41"/>
      <c r="WT66" s="41"/>
      <c r="WU66" s="41"/>
      <c r="WV66" s="41"/>
      <c r="WW66" s="41"/>
      <c r="WX66" s="41"/>
      <c r="WY66" s="41"/>
      <c r="WZ66" s="41"/>
      <c r="XA66" s="41"/>
      <c r="XB66" s="41"/>
      <c r="XC66" s="41"/>
      <c r="XD66" s="41"/>
      <c r="XE66" s="41"/>
      <c r="XF66" s="41"/>
      <c r="XG66" s="41"/>
      <c r="XH66" s="41"/>
      <c r="XI66" s="41"/>
      <c r="XJ66" s="41"/>
      <c r="XK66" s="41"/>
      <c r="XL66" s="41"/>
      <c r="XM66" s="41"/>
      <c r="XN66" s="41"/>
      <c r="XO66" s="41"/>
      <c r="XP66" s="41"/>
      <c r="XQ66" s="41"/>
      <c r="XR66" s="41"/>
      <c r="XS66" s="41"/>
      <c r="XT66" s="41"/>
      <c r="XU66" s="41"/>
      <c r="XV66" s="41"/>
      <c r="XW66" s="41"/>
      <c r="XX66" s="41"/>
      <c r="XY66" s="41"/>
      <c r="XZ66" s="41"/>
      <c r="YA66" s="41"/>
      <c r="YB66" s="41"/>
      <c r="YC66" s="41"/>
      <c r="YD66" s="41"/>
      <c r="YE66" s="41"/>
      <c r="YF66" s="41"/>
      <c r="YG66" s="41"/>
      <c r="YH66" s="41"/>
      <c r="YI66" s="41"/>
      <c r="YJ66" s="41"/>
      <c r="YK66" s="41"/>
      <c r="YL66" s="41"/>
      <c r="YM66" s="41"/>
      <c r="YN66" s="41"/>
      <c r="YO66" s="41"/>
      <c r="YP66" s="41"/>
      <c r="YQ66" s="41"/>
      <c r="YR66" s="41"/>
      <c r="YS66" s="41"/>
      <c r="YT66" s="41"/>
      <c r="YU66" s="41"/>
      <c r="YV66" s="41"/>
      <c r="YW66" s="41"/>
      <c r="YX66" s="41"/>
      <c r="YY66" s="41"/>
      <c r="YZ66" s="41"/>
      <c r="ZA66" s="41"/>
      <c r="ZB66" s="41"/>
      <c r="ZC66" s="41"/>
      <c r="ZD66" s="41"/>
      <c r="ZE66" s="41"/>
      <c r="ZF66" s="41"/>
      <c r="ZG66" s="41"/>
      <c r="ZH66" s="41"/>
      <c r="ZI66" s="41"/>
      <c r="ZJ66" s="41"/>
      <c r="ZK66" s="41"/>
      <c r="ZL66" s="41"/>
      <c r="ZM66" s="41"/>
      <c r="ZN66" s="41"/>
      <c r="ZO66" s="41"/>
      <c r="ZP66" s="41"/>
      <c r="ZQ66" s="41"/>
      <c r="ZR66" s="41"/>
      <c r="ZS66" s="41"/>
      <c r="ZT66" s="41"/>
      <c r="ZU66" s="41"/>
      <c r="ZV66" s="41"/>
      <c r="ZW66" s="41"/>
      <c r="ZX66" s="41"/>
      <c r="ZY66" s="41"/>
      <c r="ZZ66" s="41"/>
      <c r="AAA66" s="41"/>
      <c r="AAB66" s="41"/>
      <c r="AAC66" s="41"/>
      <c r="AAD66" s="41"/>
      <c r="AAE66" s="41"/>
      <c r="AAF66" s="41"/>
      <c r="AAG66" s="41"/>
      <c r="AAH66" s="41"/>
      <c r="AAI66" s="41"/>
      <c r="AAJ66" s="41"/>
      <c r="AAK66" s="41"/>
      <c r="AAL66" s="41"/>
      <c r="AAM66" s="41"/>
      <c r="AAN66" s="41"/>
      <c r="AAO66" s="41"/>
      <c r="AAP66" s="41"/>
      <c r="AAQ66" s="41"/>
      <c r="AAR66" s="41"/>
      <c r="AAS66" s="41"/>
      <c r="AAT66" s="41"/>
      <c r="AAU66" s="41"/>
      <c r="AAV66" s="41"/>
      <c r="AAW66" s="41"/>
      <c r="AAX66" s="41"/>
      <c r="AAY66" s="41"/>
      <c r="AAZ66" s="41"/>
      <c r="ABA66" s="41"/>
      <c r="ABB66" s="41"/>
      <c r="ABC66" s="41"/>
      <c r="ABD66" s="41"/>
      <c r="ABE66" s="41"/>
      <c r="ABF66" s="41"/>
      <c r="ABG66" s="41"/>
      <c r="ABH66" s="41"/>
      <c r="ABI66" s="41"/>
      <c r="ABJ66" s="41"/>
      <c r="ABK66" s="41"/>
      <c r="ABL66" s="41"/>
      <c r="ABM66" s="41"/>
      <c r="ABN66" s="41"/>
      <c r="ABO66" s="41"/>
      <c r="ABP66" s="41"/>
      <c r="ABQ66" s="41"/>
      <c r="ABR66" s="41"/>
      <c r="ABS66" s="41"/>
      <c r="ABT66" s="41"/>
      <c r="ABU66" s="41"/>
      <c r="ABV66" s="41"/>
      <c r="ABW66" s="41"/>
      <c r="ABX66" s="41"/>
      <c r="ABY66" s="41"/>
      <c r="ABZ66" s="41"/>
      <c r="ACA66" s="41"/>
      <c r="ACB66" s="41"/>
      <c r="ACC66" s="41"/>
      <c r="ACD66" s="41"/>
      <c r="ACE66" s="41"/>
      <c r="ACF66" s="41"/>
      <c r="ACG66" s="41"/>
      <c r="ACH66" s="41"/>
      <c r="ACI66" s="41"/>
      <c r="ACJ66" s="41"/>
      <c r="ACK66" s="41"/>
      <c r="ACL66" s="41"/>
      <c r="ACM66" s="41"/>
      <c r="ACN66" s="41"/>
      <c r="ACO66" s="41"/>
      <c r="ACP66" s="41"/>
      <c r="ACQ66" s="41"/>
      <c r="ACR66" s="41"/>
      <c r="ACS66" s="41"/>
      <c r="ACT66" s="41"/>
      <c r="ACU66" s="41"/>
      <c r="ACV66" s="41"/>
      <c r="ACW66" s="41"/>
      <c r="ACX66" s="41"/>
      <c r="ACY66" s="41"/>
      <c r="ACZ66" s="41"/>
      <c r="ADA66" s="41"/>
      <c r="ADB66" s="41"/>
      <c r="ADC66" s="41"/>
      <c r="ADD66" s="41"/>
      <c r="ADE66" s="41"/>
      <c r="ADF66" s="41"/>
      <c r="ADG66" s="41"/>
      <c r="ADH66" s="41"/>
      <c r="ADI66" s="41"/>
      <c r="ADJ66" s="41"/>
      <c r="ADK66" s="41"/>
      <c r="ADL66" s="41"/>
      <c r="ADM66" s="41"/>
      <c r="ADN66" s="41"/>
      <c r="ADO66" s="41"/>
      <c r="ADP66" s="41"/>
      <c r="ADQ66" s="41"/>
      <c r="ADR66" s="41"/>
      <c r="ADS66" s="41"/>
      <c r="ADT66" s="41"/>
      <c r="ADU66" s="41"/>
      <c r="ADV66" s="41"/>
      <c r="ADW66" s="41"/>
      <c r="ADX66" s="41"/>
      <c r="ADY66" s="41"/>
      <c r="ADZ66" s="41"/>
      <c r="AEA66" s="41"/>
      <c r="AEB66" s="41"/>
      <c r="AEC66" s="41"/>
      <c r="AED66" s="41"/>
      <c r="AEE66" s="41"/>
      <c r="AEF66" s="41"/>
      <c r="AEG66" s="41"/>
      <c r="AEH66" s="41"/>
      <c r="AEI66" s="41"/>
      <c r="AEJ66" s="41"/>
      <c r="AEK66" s="41"/>
      <c r="AEL66" s="41"/>
      <c r="AEM66" s="41"/>
      <c r="AEN66" s="41"/>
      <c r="AEO66" s="41"/>
      <c r="AEP66" s="41"/>
      <c r="AEQ66" s="41"/>
      <c r="AER66" s="41"/>
      <c r="AES66" s="41"/>
      <c r="AET66" s="41"/>
      <c r="AEU66" s="41"/>
      <c r="AEV66" s="41"/>
      <c r="AEW66" s="41"/>
      <c r="AEX66" s="41"/>
      <c r="AEY66" s="41"/>
      <c r="AEZ66" s="41"/>
      <c r="AFA66" s="41"/>
      <c r="AFB66" s="41"/>
      <c r="AFC66" s="41"/>
      <c r="AFD66" s="41"/>
      <c r="AFE66" s="41"/>
      <c r="AFF66" s="41"/>
      <c r="AFG66" s="41"/>
      <c r="AFH66" s="41"/>
      <c r="AFI66" s="41"/>
      <c r="AFJ66" s="41"/>
      <c r="AFK66" s="41"/>
      <c r="AFL66" s="41"/>
      <c r="AFM66" s="41"/>
      <c r="AFN66" s="41"/>
      <c r="AFO66" s="41"/>
      <c r="AFP66" s="41"/>
      <c r="AFQ66" s="41"/>
      <c r="AFR66" s="41"/>
      <c r="AFS66" s="41"/>
      <c r="AFT66" s="41"/>
      <c r="AFU66" s="41"/>
      <c r="AFV66" s="41"/>
      <c r="AFW66" s="41"/>
      <c r="AFX66" s="41"/>
      <c r="AFY66" s="41"/>
      <c r="AFZ66" s="41"/>
      <c r="AGA66" s="41"/>
      <c r="AGB66" s="41"/>
      <c r="AGC66" s="41"/>
      <c r="AGD66" s="41"/>
      <c r="AGE66" s="41"/>
      <c r="AGF66" s="41"/>
      <c r="AGG66" s="41"/>
      <c r="AGH66" s="41"/>
      <c r="AGI66" s="41"/>
      <c r="AGJ66" s="41"/>
      <c r="AGK66" s="41"/>
      <c r="AGL66" s="41"/>
      <c r="AGM66" s="41"/>
      <c r="AGN66" s="41"/>
      <c r="AGO66" s="41"/>
      <c r="AGP66" s="41"/>
      <c r="AGQ66" s="41"/>
      <c r="AGR66" s="41"/>
      <c r="AGS66" s="41"/>
      <c r="AGT66" s="41"/>
      <c r="AGU66" s="41"/>
      <c r="AGV66" s="41"/>
      <c r="AGW66" s="41"/>
      <c r="AGX66" s="41"/>
      <c r="AGY66" s="41"/>
      <c r="AGZ66" s="41"/>
      <c r="AHA66" s="41"/>
      <c r="AHB66" s="41"/>
      <c r="AHC66" s="41"/>
      <c r="AHD66" s="41"/>
      <c r="AHE66" s="41"/>
      <c r="AHF66" s="41"/>
      <c r="AHG66" s="41"/>
      <c r="AHH66" s="41"/>
      <c r="AHI66" s="41"/>
      <c r="AHJ66" s="41"/>
      <c r="AHK66" s="41"/>
      <c r="AHL66" s="41"/>
      <c r="AHM66" s="41"/>
      <c r="AHN66" s="41"/>
      <c r="AHO66" s="41"/>
      <c r="AHP66" s="41"/>
      <c r="AHQ66" s="41"/>
      <c r="AHR66" s="41"/>
      <c r="AHS66" s="41"/>
      <c r="AHT66" s="41"/>
      <c r="AHU66" s="41"/>
      <c r="AHV66" s="41"/>
      <c r="AHW66" s="41"/>
      <c r="AHX66" s="41"/>
      <c r="AHY66" s="41"/>
      <c r="AHZ66" s="41"/>
      <c r="AIA66" s="41"/>
      <c r="AIB66" s="41"/>
      <c r="AIC66" s="41"/>
      <c r="AID66" s="41"/>
      <c r="AIE66" s="41"/>
      <c r="AIF66" s="41"/>
      <c r="AIG66" s="41"/>
      <c r="AIH66" s="41"/>
      <c r="AII66" s="41"/>
      <c r="AIJ66" s="41"/>
      <c r="AIK66" s="41"/>
      <c r="AIL66" s="41"/>
      <c r="AIM66" s="41"/>
      <c r="AIN66" s="41"/>
      <c r="AIO66" s="41"/>
      <c r="AIP66" s="41"/>
      <c r="AIQ66" s="41"/>
      <c r="AIR66" s="41"/>
      <c r="AIS66" s="41"/>
      <c r="AIT66" s="41"/>
      <c r="AIU66" s="41"/>
      <c r="AIV66" s="41"/>
      <c r="AIW66" s="41"/>
      <c r="AIX66" s="41"/>
      <c r="AIY66" s="41"/>
      <c r="AIZ66" s="41"/>
      <c r="AJA66" s="41"/>
      <c r="AJB66" s="41"/>
      <c r="AJC66" s="41"/>
      <c r="AJD66" s="41"/>
      <c r="AJE66" s="41"/>
      <c r="AJF66" s="41"/>
      <c r="AJG66" s="41"/>
      <c r="AJH66" s="41"/>
      <c r="AJI66" s="41"/>
      <c r="AJJ66" s="41"/>
      <c r="AJK66" s="41"/>
      <c r="AJL66" s="41"/>
      <c r="AJM66" s="41"/>
      <c r="AJN66" s="41"/>
      <c r="AJO66" s="41"/>
      <c r="AJP66" s="41"/>
      <c r="AJQ66" s="41"/>
      <c r="AJR66" s="41"/>
      <c r="AJS66" s="41"/>
      <c r="AJT66" s="41"/>
      <c r="AJU66" s="41"/>
      <c r="AJV66" s="41"/>
      <c r="AJW66" s="41"/>
      <c r="AJX66" s="41"/>
      <c r="AJY66" s="41"/>
      <c r="AJZ66" s="41"/>
      <c r="AKA66" s="41"/>
      <c r="AKB66" s="41"/>
      <c r="AKC66" s="41"/>
      <c r="AKD66" s="41"/>
      <c r="AKE66" s="41"/>
      <c r="AKF66" s="41"/>
      <c r="AKG66" s="41"/>
      <c r="AKH66" s="41"/>
      <c r="AKI66" s="41"/>
      <c r="AKJ66" s="41"/>
      <c r="AKK66" s="41"/>
      <c r="AKL66" s="41"/>
      <c r="AKM66" s="41"/>
      <c r="AKN66" s="41"/>
      <c r="AKO66" s="41"/>
      <c r="AKP66" s="41"/>
      <c r="AKQ66" s="41"/>
      <c r="AKR66" s="41"/>
      <c r="AKS66" s="41"/>
      <c r="AKT66" s="41"/>
      <c r="AKU66" s="41"/>
      <c r="AKV66" s="41"/>
      <c r="AKW66" s="41"/>
      <c r="AKX66" s="41"/>
      <c r="AKY66" s="41"/>
      <c r="AKZ66" s="41"/>
      <c r="ALA66" s="41"/>
      <c r="ALB66" s="41"/>
      <c r="ALC66" s="41"/>
      <c r="ALD66" s="41"/>
      <c r="ALE66" s="41"/>
      <c r="ALF66" s="41"/>
      <c r="ALG66" s="41"/>
      <c r="ALH66" s="41"/>
      <c r="ALI66" s="41"/>
      <c r="ALJ66" s="41"/>
      <c r="ALK66" s="41"/>
      <c r="ALL66" s="41"/>
      <c r="ALM66" s="41"/>
      <c r="ALN66" s="41"/>
      <c r="ALO66" s="41"/>
      <c r="ALP66" s="41"/>
      <c r="ALQ66" s="41"/>
      <c r="ALR66" s="41"/>
      <c r="ALS66" s="41"/>
      <c r="ALT66" s="41"/>
      <c r="ALU66" s="41"/>
      <c r="ALV66" s="41"/>
      <c r="ALW66" s="41"/>
      <c r="ALX66" s="41"/>
      <c r="ALY66" s="41"/>
      <c r="ALZ66" s="41"/>
      <c r="AMA66" s="41"/>
      <c r="AMB66" s="41"/>
      <c r="AMC66" s="41"/>
      <c r="AMD66" s="41"/>
      <c r="AME66" s="41"/>
      <c r="AMF66" s="41"/>
      <c r="AMG66" s="41"/>
      <c r="AMH66" s="41"/>
      <c r="AMI66" s="41"/>
      <c r="AMJ66" s="41"/>
      <c r="AMK66" s="41"/>
    </row>
    <row r="67" spans="1:1025" s="42" customFormat="1" ht="18" customHeight="1">
      <c r="A67" s="1"/>
      <c r="B67" s="35" t="s">
        <v>102</v>
      </c>
      <c r="C67" s="50" t="s">
        <v>31</v>
      </c>
      <c r="D67" s="30" t="s">
        <v>168</v>
      </c>
      <c r="E67" s="36" t="s">
        <v>100</v>
      </c>
      <c r="F67" s="30" t="s">
        <v>21</v>
      </c>
      <c r="G67" s="31">
        <v>94.5</v>
      </c>
      <c r="H67" s="31">
        <v>96.8</v>
      </c>
      <c r="I67" s="31">
        <f t="shared" si="0"/>
        <v>9147.6</v>
      </c>
      <c r="J67" s="31"/>
      <c r="K67" s="3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41"/>
      <c r="SD67" s="41"/>
      <c r="SE67" s="41"/>
      <c r="SF67" s="41"/>
      <c r="SG67" s="41"/>
      <c r="SH67" s="41"/>
      <c r="SI67" s="41"/>
      <c r="SJ67" s="41"/>
      <c r="SK67" s="41"/>
      <c r="SL67" s="41"/>
      <c r="SM67" s="41"/>
      <c r="SN67" s="41"/>
      <c r="SO67" s="41"/>
      <c r="SP67" s="41"/>
      <c r="SQ67" s="41"/>
      <c r="SR67" s="41"/>
      <c r="SS67" s="41"/>
      <c r="ST67" s="41"/>
      <c r="SU67" s="41"/>
      <c r="SV67" s="41"/>
      <c r="SW67" s="41"/>
      <c r="SX67" s="41"/>
      <c r="SY67" s="41"/>
      <c r="SZ67" s="41"/>
      <c r="TA67" s="41"/>
      <c r="TB67" s="41"/>
      <c r="TC67" s="41"/>
      <c r="TD67" s="41"/>
      <c r="TE67" s="41"/>
      <c r="TF67" s="41"/>
      <c r="TG67" s="41"/>
      <c r="TH67" s="41"/>
      <c r="TI67" s="41"/>
      <c r="TJ67" s="41"/>
      <c r="TK67" s="41"/>
      <c r="TL67" s="41"/>
      <c r="TM67" s="41"/>
      <c r="TN67" s="41"/>
      <c r="TO67" s="41"/>
      <c r="TP67" s="41"/>
      <c r="TQ67" s="41"/>
      <c r="TR67" s="41"/>
      <c r="TS67" s="41"/>
      <c r="TT67" s="41"/>
      <c r="TU67" s="41"/>
      <c r="TV67" s="41"/>
      <c r="TW67" s="41"/>
      <c r="TX67" s="41"/>
      <c r="TY67" s="41"/>
      <c r="TZ67" s="41"/>
      <c r="UA67" s="41"/>
      <c r="UB67" s="41"/>
      <c r="UC67" s="41"/>
      <c r="UD67" s="41"/>
      <c r="UE67" s="41"/>
      <c r="UF67" s="41"/>
      <c r="UG67" s="41"/>
      <c r="UH67" s="41"/>
      <c r="UI67" s="41"/>
      <c r="UJ67" s="41"/>
      <c r="UK67" s="41"/>
      <c r="UL67" s="41"/>
      <c r="UM67" s="41"/>
      <c r="UN67" s="41"/>
      <c r="UO67" s="41"/>
      <c r="UP67" s="41"/>
      <c r="UQ67" s="41"/>
      <c r="UR67" s="41"/>
      <c r="US67" s="41"/>
      <c r="UT67" s="41"/>
      <c r="UU67" s="41"/>
      <c r="UV67" s="41"/>
      <c r="UW67" s="41"/>
      <c r="UX67" s="41"/>
      <c r="UY67" s="41"/>
      <c r="UZ67" s="41"/>
      <c r="VA67" s="41"/>
      <c r="VB67" s="41"/>
      <c r="VC67" s="41"/>
      <c r="VD67" s="41"/>
      <c r="VE67" s="41"/>
      <c r="VF67" s="41"/>
      <c r="VG67" s="41"/>
      <c r="VH67" s="41"/>
      <c r="VI67" s="41"/>
      <c r="VJ67" s="41"/>
      <c r="VK67" s="41"/>
      <c r="VL67" s="41"/>
      <c r="VM67" s="41"/>
      <c r="VN67" s="41"/>
      <c r="VO67" s="41"/>
      <c r="VP67" s="41"/>
      <c r="VQ67" s="41"/>
      <c r="VR67" s="41"/>
      <c r="VS67" s="41"/>
      <c r="VT67" s="41"/>
      <c r="VU67" s="41"/>
      <c r="VV67" s="41"/>
      <c r="VW67" s="41"/>
      <c r="VX67" s="41"/>
      <c r="VY67" s="41"/>
      <c r="VZ67" s="41"/>
      <c r="WA67" s="41"/>
      <c r="WB67" s="41"/>
      <c r="WC67" s="41"/>
      <c r="WD67" s="41"/>
      <c r="WE67" s="41"/>
      <c r="WF67" s="41"/>
      <c r="WG67" s="41"/>
      <c r="WH67" s="41"/>
      <c r="WI67" s="41"/>
      <c r="WJ67" s="41"/>
      <c r="WK67" s="41"/>
      <c r="WL67" s="41"/>
      <c r="WM67" s="41"/>
      <c r="WN67" s="41"/>
      <c r="WO67" s="41"/>
      <c r="WP67" s="41"/>
      <c r="WQ67" s="41"/>
      <c r="WR67" s="41"/>
      <c r="WS67" s="41"/>
      <c r="WT67" s="41"/>
      <c r="WU67" s="41"/>
      <c r="WV67" s="41"/>
      <c r="WW67" s="41"/>
      <c r="WX67" s="41"/>
      <c r="WY67" s="41"/>
      <c r="WZ67" s="41"/>
      <c r="XA67" s="41"/>
      <c r="XB67" s="41"/>
      <c r="XC67" s="41"/>
      <c r="XD67" s="41"/>
      <c r="XE67" s="41"/>
      <c r="XF67" s="41"/>
      <c r="XG67" s="41"/>
      <c r="XH67" s="41"/>
      <c r="XI67" s="41"/>
      <c r="XJ67" s="41"/>
      <c r="XK67" s="41"/>
      <c r="XL67" s="41"/>
      <c r="XM67" s="41"/>
      <c r="XN67" s="41"/>
      <c r="XO67" s="41"/>
      <c r="XP67" s="41"/>
      <c r="XQ67" s="41"/>
      <c r="XR67" s="41"/>
      <c r="XS67" s="41"/>
      <c r="XT67" s="41"/>
      <c r="XU67" s="41"/>
      <c r="XV67" s="41"/>
      <c r="XW67" s="41"/>
      <c r="XX67" s="41"/>
      <c r="XY67" s="41"/>
      <c r="XZ67" s="41"/>
      <c r="YA67" s="41"/>
      <c r="YB67" s="41"/>
      <c r="YC67" s="41"/>
      <c r="YD67" s="41"/>
      <c r="YE67" s="41"/>
      <c r="YF67" s="41"/>
      <c r="YG67" s="41"/>
      <c r="YH67" s="41"/>
      <c r="YI67" s="41"/>
      <c r="YJ67" s="41"/>
      <c r="YK67" s="41"/>
      <c r="YL67" s="41"/>
      <c r="YM67" s="41"/>
      <c r="YN67" s="41"/>
      <c r="YO67" s="41"/>
      <c r="YP67" s="41"/>
      <c r="YQ67" s="41"/>
      <c r="YR67" s="41"/>
      <c r="YS67" s="41"/>
      <c r="YT67" s="41"/>
      <c r="YU67" s="41"/>
      <c r="YV67" s="41"/>
      <c r="YW67" s="41"/>
      <c r="YX67" s="41"/>
      <c r="YY67" s="41"/>
      <c r="YZ67" s="41"/>
      <c r="ZA67" s="41"/>
      <c r="ZB67" s="41"/>
      <c r="ZC67" s="41"/>
      <c r="ZD67" s="41"/>
      <c r="ZE67" s="41"/>
      <c r="ZF67" s="41"/>
      <c r="ZG67" s="41"/>
      <c r="ZH67" s="41"/>
      <c r="ZI67" s="41"/>
      <c r="ZJ67" s="41"/>
      <c r="ZK67" s="41"/>
      <c r="ZL67" s="41"/>
      <c r="ZM67" s="41"/>
      <c r="ZN67" s="41"/>
      <c r="ZO67" s="41"/>
      <c r="ZP67" s="41"/>
      <c r="ZQ67" s="41"/>
      <c r="ZR67" s="41"/>
      <c r="ZS67" s="41"/>
      <c r="ZT67" s="41"/>
      <c r="ZU67" s="41"/>
      <c r="ZV67" s="41"/>
      <c r="ZW67" s="41"/>
      <c r="ZX67" s="41"/>
      <c r="ZY67" s="41"/>
      <c r="ZZ67" s="41"/>
      <c r="AAA67" s="41"/>
      <c r="AAB67" s="41"/>
      <c r="AAC67" s="41"/>
      <c r="AAD67" s="41"/>
      <c r="AAE67" s="41"/>
      <c r="AAF67" s="41"/>
      <c r="AAG67" s="41"/>
      <c r="AAH67" s="41"/>
      <c r="AAI67" s="41"/>
      <c r="AAJ67" s="41"/>
      <c r="AAK67" s="41"/>
      <c r="AAL67" s="41"/>
      <c r="AAM67" s="41"/>
      <c r="AAN67" s="41"/>
      <c r="AAO67" s="41"/>
      <c r="AAP67" s="41"/>
      <c r="AAQ67" s="41"/>
      <c r="AAR67" s="41"/>
      <c r="AAS67" s="41"/>
      <c r="AAT67" s="41"/>
      <c r="AAU67" s="41"/>
      <c r="AAV67" s="41"/>
      <c r="AAW67" s="41"/>
      <c r="AAX67" s="41"/>
      <c r="AAY67" s="41"/>
      <c r="AAZ67" s="41"/>
      <c r="ABA67" s="41"/>
      <c r="ABB67" s="41"/>
      <c r="ABC67" s="41"/>
      <c r="ABD67" s="41"/>
      <c r="ABE67" s="41"/>
      <c r="ABF67" s="41"/>
      <c r="ABG67" s="41"/>
      <c r="ABH67" s="41"/>
      <c r="ABI67" s="41"/>
      <c r="ABJ67" s="41"/>
      <c r="ABK67" s="41"/>
      <c r="ABL67" s="41"/>
      <c r="ABM67" s="41"/>
      <c r="ABN67" s="41"/>
      <c r="ABO67" s="41"/>
      <c r="ABP67" s="41"/>
      <c r="ABQ67" s="41"/>
      <c r="ABR67" s="41"/>
      <c r="ABS67" s="41"/>
      <c r="ABT67" s="41"/>
      <c r="ABU67" s="41"/>
      <c r="ABV67" s="41"/>
      <c r="ABW67" s="41"/>
      <c r="ABX67" s="41"/>
      <c r="ABY67" s="41"/>
      <c r="ABZ67" s="41"/>
      <c r="ACA67" s="41"/>
      <c r="ACB67" s="41"/>
      <c r="ACC67" s="41"/>
      <c r="ACD67" s="41"/>
      <c r="ACE67" s="41"/>
      <c r="ACF67" s="41"/>
      <c r="ACG67" s="41"/>
      <c r="ACH67" s="41"/>
      <c r="ACI67" s="41"/>
      <c r="ACJ67" s="41"/>
      <c r="ACK67" s="41"/>
      <c r="ACL67" s="41"/>
      <c r="ACM67" s="41"/>
      <c r="ACN67" s="41"/>
      <c r="ACO67" s="41"/>
      <c r="ACP67" s="41"/>
      <c r="ACQ67" s="41"/>
      <c r="ACR67" s="41"/>
      <c r="ACS67" s="41"/>
      <c r="ACT67" s="41"/>
      <c r="ACU67" s="41"/>
      <c r="ACV67" s="41"/>
      <c r="ACW67" s="41"/>
      <c r="ACX67" s="41"/>
      <c r="ACY67" s="41"/>
      <c r="ACZ67" s="41"/>
      <c r="ADA67" s="41"/>
      <c r="ADB67" s="41"/>
      <c r="ADC67" s="41"/>
      <c r="ADD67" s="41"/>
      <c r="ADE67" s="41"/>
      <c r="ADF67" s="41"/>
      <c r="ADG67" s="41"/>
      <c r="ADH67" s="41"/>
      <c r="ADI67" s="41"/>
      <c r="ADJ67" s="41"/>
      <c r="ADK67" s="41"/>
      <c r="ADL67" s="41"/>
      <c r="ADM67" s="41"/>
      <c r="ADN67" s="41"/>
      <c r="ADO67" s="41"/>
      <c r="ADP67" s="41"/>
      <c r="ADQ67" s="41"/>
      <c r="ADR67" s="41"/>
      <c r="ADS67" s="41"/>
      <c r="ADT67" s="41"/>
      <c r="ADU67" s="41"/>
      <c r="ADV67" s="41"/>
      <c r="ADW67" s="41"/>
      <c r="ADX67" s="41"/>
      <c r="ADY67" s="41"/>
      <c r="ADZ67" s="41"/>
      <c r="AEA67" s="41"/>
      <c r="AEB67" s="41"/>
      <c r="AEC67" s="41"/>
      <c r="AED67" s="41"/>
      <c r="AEE67" s="41"/>
      <c r="AEF67" s="41"/>
      <c r="AEG67" s="41"/>
      <c r="AEH67" s="41"/>
      <c r="AEI67" s="41"/>
      <c r="AEJ67" s="41"/>
      <c r="AEK67" s="41"/>
      <c r="AEL67" s="41"/>
      <c r="AEM67" s="41"/>
      <c r="AEN67" s="41"/>
      <c r="AEO67" s="41"/>
      <c r="AEP67" s="41"/>
      <c r="AEQ67" s="41"/>
      <c r="AER67" s="41"/>
      <c r="AES67" s="41"/>
      <c r="AET67" s="41"/>
      <c r="AEU67" s="41"/>
      <c r="AEV67" s="41"/>
      <c r="AEW67" s="41"/>
      <c r="AEX67" s="41"/>
      <c r="AEY67" s="41"/>
      <c r="AEZ67" s="41"/>
      <c r="AFA67" s="41"/>
      <c r="AFB67" s="41"/>
      <c r="AFC67" s="41"/>
      <c r="AFD67" s="41"/>
      <c r="AFE67" s="41"/>
      <c r="AFF67" s="41"/>
      <c r="AFG67" s="41"/>
      <c r="AFH67" s="41"/>
      <c r="AFI67" s="41"/>
      <c r="AFJ67" s="41"/>
      <c r="AFK67" s="41"/>
      <c r="AFL67" s="41"/>
      <c r="AFM67" s="41"/>
      <c r="AFN67" s="41"/>
      <c r="AFO67" s="41"/>
      <c r="AFP67" s="41"/>
      <c r="AFQ67" s="41"/>
      <c r="AFR67" s="41"/>
      <c r="AFS67" s="41"/>
      <c r="AFT67" s="41"/>
      <c r="AFU67" s="41"/>
      <c r="AFV67" s="41"/>
      <c r="AFW67" s="41"/>
      <c r="AFX67" s="41"/>
      <c r="AFY67" s="41"/>
      <c r="AFZ67" s="41"/>
      <c r="AGA67" s="41"/>
      <c r="AGB67" s="41"/>
      <c r="AGC67" s="41"/>
      <c r="AGD67" s="41"/>
      <c r="AGE67" s="41"/>
      <c r="AGF67" s="41"/>
      <c r="AGG67" s="41"/>
      <c r="AGH67" s="41"/>
      <c r="AGI67" s="41"/>
      <c r="AGJ67" s="41"/>
      <c r="AGK67" s="41"/>
      <c r="AGL67" s="41"/>
      <c r="AGM67" s="41"/>
      <c r="AGN67" s="41"/>
      <c r="AGO67" s="41"/>
      <c r="AGP67" s="41"/>
      <c r="AGQ67" s="41"/>
      <c r="AGR67" s="41"/>
      <c r="AGS67" s="41"/>
      <c r="AGT67" s="41"/>
      <c r="AGU67" s="41"/>
      <c r="AGV67" s="41"/>
      <c r="AGW67" s="41"/>
      <c r="AGX67" s="41"/>
      <c r="AGY67" s="41"/>
      <c r="AGZ67" s="41"/>
      <c r="AHA67" s="41"/>
      <c r="AHB67" s="41"/>
      <c r="AHC67" s="41"/>
      <c r="AHD67" s="41"/>
      <c r="AHE67" s="41"/>
      <c r="AHF67" s="41"/>
      <c r="AHG67" s="41"/>
      <c r="AHH67" s="41"/>
      <c r="AHI67" s="41"/>
      <c r="AHJ67" s="41"/>
      <c r="AHK67" s="41"/>
      <c r="AHL67" s="41"/>
      <c r="AHM67" s="41"/>
      <c r="AHN67" s="41"/>
      <c r="AHO67" s="41"/>
      <c r="AHP67" s="41"/>
      <c r="AHQ67" s="41"/>
      <c r="AHR67" s="41"/>
      <c r="AHS67" s="41"/>
      <c r="AHT67" s="41"/>
      <c r="AHU67" s="41"/>
      <c r="AHV67" s="41"/>
      <c r="AHW67" s="41"/>
      <c r="AHX67" s="41"/>
      <c r="AHY67" s="41"/>
      <c r="AHZ67" s="41"/>
      <c r="AIA67" s="41"/>
      <c r="AIB67" s="41"/>
      <c r="AIC67" s="41"/>
      <c r="AID67" s="41"/>
      <c r="AIE67" s="41"/>
      <c r="AIF67" s="41"/>
      <c r="AIG67" s="41"/>
      <c r="AIH67" s="41"/>
      <c r="AII67" s="41"/>
      <c r="AIJ67" s="41"/>
      <c r="AIK67" s="41"/>
      <c r="AIL67" s="41"/>
      <c r="AIM67" s="41"/>
      <c r="AIN67" s="41"/>
      <c r="AIO67" s="41"/>
      <c r="AIP67" s="41"/>
      <c r="AIQ67" s="41"/>
      <c r="AIR67" s="41"/>
      <c r="AIS67" s="41"/>
      <c r="AIT67" s="41"/>
      <c r="AIU67" s="41"/>
      <c r="AIV67" s="41"/>
      <c r="AIW67" s="41"/>
      <c r="AIX67" s="41"/>
      <c r="AIY67" s="41"/>
      <c r="AIZ67" s="41"/>
      <c r="AJA67" s="41"/>
      <c r="AJB67" s="41"/>
      <c r="AJC67" s="41"/>
      <c r="AJD67" s="41"/>
      <c r="AJE67" s="41"/>
      <c r="AJF67" s="41"/>
      <c r="AJG67" s="41"/>
      <c r="AJH67" s="41"/>
      <c r="AJI67" s="41"/>
      <c r="AJJ67" s="41"/>
      <c r="AJK67" s="41"/>
      <c r="AJL67" s="41"/>
      <c r="AJM67" s="41"/>
      <c r="AJN67" s="41"/>
      <c r="AJO67" s="41"/>
      <c r="AJP67" s="41"/>
      <c r="AJQ67" s="41"/>
      <c r="AJR67" s="41"/>
      <c r="AJS67" s="41"/>
      <c r="AJT67" s="41"/>
      <c r="AJU67" s="41"/>
      <c r="AJV67" s="41"/>
      <c r="AJW67" s="41"/>
      <c r="AJX67" s="41"/>
      <c r="AJY67" s="41"/>
      <c r="AJZ67" s="41"/>
      <c r="AKA67" s="41"/>
      <c r="AKB67" s="41"/>
      <c r="AKC67" s="41"/>
      <c r="AKD67" s="41"/>
      <c r="AKE67" s="41"/>
      <c r="AKF67" s="41"/>
      <c r="AKG67" s="41"/>
      <c r="AKH67" s="41"/>
      <c r="AKI67" s="41"/>
      <c r="AKJ67" s="41"/>
      <c r="AKK67" s="41"/>
      <c r="AKL67" s="41"/>
      <c r="AKM67" s="41"/>
      <c r="AKN67" s="41"/>
      <c r="AKO67" s="41"/>
      <c r="AKP67" s="41"/>
      <c r="AKQ67" s="41"/>
      <c r="AKR67" s="41"/>
      <c r="AKS67" s="41"/>
      <c r="AKT67" s="41"/>
      <c r="AKU67" s="41"/>
      <c r="AKV67" s="41"/>
      <c r="AKW67" s="41"/>
      <c r="AKX67" s="41"/>
      <c r="AKY67" s="41"/>
      <c r="AKZ67" s="41"/>
      <c r="ALA67" s="41"/>
      <c r="ALB67" s="41"/>
      <c r="ALC67" s="41"/>
      <c r="ALD67" s="41"/>
      <c r="ALE67" s="41"/>
      <c r="ALF67" s="41"/>
      <c r="ALG67" s="41"/>
      <c r="ALH67" s="41"/>
      <c r="ALI67" s="41"/>
      <c r="ALJ67" s="41"/>
      <c r="ALK67" s="41"/>
      <c r="ALL67" s="41"/>
      <c r="ALM67" s="41"/>
      <c r="ALN67" s="41"/>
      <c r="ALO67" s="41"/>
      <c r="ALP67" s="41"/>
      <c r="ALQ67" s="41"/>
      <c r="ALR67" s="41"/>
      <c r="ALS67" s="41"/>
      <c r="ALT67" s="41"/>
      <c r="ALU67" s="41"/>
      <c r="ALV67" s="41"/>
      <c r="ALW67" s="41"/>
      <c r="ALX67" s="41"/>
      <c r="ALY67" s="41"/>
      <c r="ALZ67" s="41"/>
      <c r="AMA67" s="41"/>
      <c r="AMB67" s="41"/>
      <c r="AMC67" s="41"/>
      <c r="AMD67" s="41"/>
      <c r="AME67" s="41"/>
      <c r="AMF67" s="41"/>
      <c r="AMG67" s="41"/>
      <c r="AMH67" s="41"/>
      <c r="AMI67" s="41"/>
      <c r="AMJ67" s="41"/>
      <c r="AMK67" s="41"/>
    </row>
    <row r="68" spans="1:1025" s="42" customFormat="1" ht="18" customHeight="1">
      <c r="A68" s="1"/>
      <c r="B68" s="35" t="s">
        <v>104</v>
      </c>
      <c r="C68" s="53" t="s">
        <v>23</v>
      </c>
      <c r="D68" s="53">
        <v>89043</v>
      </c>
      <c r="E68" s="36" t="s">
        <v>101</v>
      </c>
      <c r="F68" s="30" t="s">
        <v>21</v>
      </c>
      <c r="G68" s="31">
        <v>15.74</v>
      </c>
      <c r="H68" s="31">
        <v>74.45</v>
      </c>
      <c r="I68" s="31">
        <f t="shared" si="0"/>
        <v>1171.8430000000001</v>
      </c>
      <c r="J68" s="31"/>
      <c r="K68" s="31"/>
      <c r="L68" s="41"/>
      <c r="M68" s="8">
        <f>(2*2.1*0.8+2*2.1*0.03+2*0.8*0.03)*52.93+711.63</f>
        <v>898.68462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41"/>
      <c r="SD68" s="41"/>
      <c r="SE68" s="41"/>
      <c r="SF68" s="41"/>
      <c r="SG68" s="41"/>
      <c r="SH68" s="41"/>
      <c r="SI68" s="41"/>
      <c r="SJ68" s="41"/>
      <c r="SK68" s="41"/>
      <c r="SL68" s="41"/>
      <c r="SM68" s="41"/>
      <c r="SN68" s="41"/>
      <c r="SO68" s="41"/>
      <c r="SP68" s="41"/>
      <c r="SQ68" s="41"/>
      <c r="SR68" s="41"/>
      <c r="SS68" s="41"/>
      <c r="ST68" s="41"/>
      <c r="SU68" s="41"/>
      <c r="SV68" s="41"/>
      <c r="SW68" s="41"/>
      <c r="SX68" s="41"/>
      <c r="SY68" s="41"/>
      <c r="SZ68" s="41"/>
      <c r="TA68" s="41"/>
      <c r="TB68" s="41"/>
      <c r="TC68" s="41"/>
      <c r="TD68" s="41"/>
      <c r="TE68" s="41"/>
      <c r="TF68" s="41"/>
      <c r="TG68" s="41"/>
      <c r="TH68" s="41"/>
      <c r="TI68" s="41"/>
      <c r="TJ68" s="41"/>
      <c r="TK68" s="41"/>
      <c r="TL68" s="41"/>
      <c r="TM68" s="41"/>
      <c r="TN68" s="41"/>
      <c r="TO68" s="41"/>
      <c r="TP68" s="41"/>
      <c r="TQ68" s="41"/>
      <c r="TR68" s="41"/>
      <c r="TS68" s="41"/>
      <c r="TT68" s="41"/>
      <c r="TU68" s="41"/>
      <c r="TV68" s="41"/>
      <c r="TW68" s="41"/>
      <c r="TX68" s="41"/>
      <c r="TY68" s="41"/>
      <c r="TZ68" s="41"/>
      <c r="UA68" s="41"/>
      <c r="UB68" s="41"/>
      <c r="UC68" s="41"/>
      <c r="UD68" s="41"/>
      <c r="UE68" s="41"/>
      <c r="UF68" s="41"/>
      <c r="UG68" s="41"/>
      <c r="UH68" s="41"/>
      <c r="UI68" s="41"/>
      <c r="UJ68" s="41"/>
      <c r="UK68" s="41"/>
      <c r="UL68" s="41"/>
      <c r="UM68" s="41"/>
      <c r="UN68" s="41"/>
      <c r="UO68" s="41"/>
      <c r="UP68" s="41"/>
      <c r="UQ68" s="41"/>
      <c r="UR68" s="41"/>
      <c r="US68" s="41"/>
      <c r="UT68" s="41"/>
      <c r="UU68" s="41"/>
      <c r="UV68" s="41"/>
      <c r="UW68" s="41"/>
      <c r="UX68" s="41"/>
      <c r="UY68" s="41"/>
      <c r="UZ68" s="41"/>
      <c r="VA68" s="41"/>
      <c r="VB68" s="41"/>
      <c r="VC68" s="41"/>
      <c r="VD68" s="41"/>
      <c r="VE68" s="41"/>
      <c r="VF68" s="41"/>
      <c r="VG68" s="41"/>
      <c r="VH68" s="41"/>
      <c r="VI68" s="41"/>
      <c r="VJ68" s="41"/>
      <c r="VK68" s="41"/>
      <c r="VL68" s="41"/>
      <c r="VM68" s="41"/>
      <c r="VN68" s="41"/>
      <c r="VO68" s="41"/>
      <c r="VP68" s="41"/>
      <c r="VQ68" s="41"/>
      <c r="VR68" s="41"/>
      <c r="VS68" s="41"/>
      <c r="VT68" s="41"/>
      <c r="VU68" s="41"/>
      <c r="VV68" s="41"/>
      <c r="VW68" s="41"/>
      <c r="VX68" s="41"/>
      <c r="VY68" s="41"/>
      <c r="VZ68" s="41"/>
      <c r="WA68" s="41"/>
      <c r="WB68" s="41"/>
      <c r="WC68" s="41"/>
      <c r="WD68" s="41"/>
      <c r="WE68" s="41"/>
      <c r="WF68" s="41"/>
      <c r="WG68" s="41"/>
      <c r="WH68" s="41"/>
      <c r="WI68" s="41"/>
      <c r="WJ68" s="41"/>
      <c r="WK68" s="41"/>
      <c r="WL68" s="41"/>
      <c r="WM68" s="41"/>
      <c r="WN68" s="41"/>
      <c r="WO68" s="41"/>
      <c r="WP68" s="41"/>
      <c r="WQ68" s="41"/>
      <c r="WR68" s="41"/>
      <c r="WS68" s="41"/>
      <c r="WT68" s="41"/>
      <c r="WU68" s="41"/>
      <c r="WV68" s="41"/>
      <c r="WW68" s="41"/>
      <c r="WX68" s="41"/>
      <c r="WY68" s="41"/>
      <c r="WZ68" s="41"/>
      <c r="XA68" s="41"/>
      <c r="XB68" s="41"/>
      <c r="XC68" s="41"/>
      <c r="XD68" s="41"/>
      <c r="XE68" s="41"/>
      <c r="XF68" s="41"/>
      <c r="XG68" s="41"/>
      <c r="XH68" s="41"/>
      <c r="XI68" s="41"/>
      <c r="XJ68" s="41"/>
      <c r="XK68" s="41"/>
      <c r="XL68" s="41"/>
      <c r="XM68" s="41"/>
      <c r="XN68" s="41"/>
      <c r="XO68" s="41"/>
      <c r="XP68" s="41"/>
      <c r="XQ68" s="41"/>
      <c r="XR68" s="41"/>
      <c r="XS68" s="41"/>
      <c r="XT68" s="41"/>
      <c r="XU68" s="41"/>
      <c r="XV68" s="41"/>
      <c r="XW68" s="41"/>
      <c r="XX68" s="41"/>
      <c r="XY68" s="41"/>
      <c r="XZ68" s="41"/>
      <c r="YA68" s="41"/>
      <c r="YB68" s="41"/>
      <c r="YC68" s="41"/>
      <c r="YD68" s="41"/>
      <c r="YE68" s="41"/>
      <c r="YF68" s="41"/>
      <c r="YG68" s="41"/>
      <c r="YH68" s="41"/>
      <c r="YI68" s="41"/>
      <c r="YJ68" s="41"/>
      <c r="YK68" s="41"/>
      <c r="YL68" s="41"/>
      <c r="YM68" s="41"/>
      <c r="YN68" s="41"/>
      <c r="YO68" s="41"/>
      <c r="YP68" s="41"/>
      <c r="YQ68" s="41"/>
      <c r="YR68" s="41"/>
      <c r="YS68" s="41"/>
      <c r="YT68" s="41"/>
      <c r="YU68" s="41"/>
      <c r="YV68" s="41"/>
      <c r="YW68" s="41"/>
      <c r="YX68" s="41"/>
      <c r="YY68" s="41"/>
      <c r="YZ68" s="41"/>
      <c r="ZA68" s="41"/>
      <c r="ZB68" s="41"/>
      <c r="ZC68" s="41"/>
      <c r="ZD68" s="41"/>
      <c r="ZE68" s="41"/>
      <c r="ZF68" s="41"/>
      <c r="ZG68" s="41"/>
      <c r="ZH68" s="41"/>
      <c r="ZI68" s="41"/>
      <c r="ZJ68" s="41"/>
      <c r="ZK68" s="41"/>
      <c r="ZL68" s="41"/>
      <c r="ZM68" s="41"/>
      <c r="ZN68" s="41"/>
      <c r="ZO68" s="41"/>
      <c r="ZP68" s="41"/>
      <c r="ZQ68" s="41"/>
      <c r="ZR68" s="41"/>
      <c r="ZS68" s="41"/>
      <c r="ZT68" s="41"/>
      <c r="ZU68" s="41"/>
      <c r="ZV68" s="41"/>
      <c r="ZW68" s="41"/>
      <c r="ZX68" s="41"/>
      <c r="ZY68" s="41"/>
      <c r="ZZ68" s="41"/>
      <c r="AAA68" s="41"/>
      <c r="AAB68" s="41"/>
      <c r="AAC68" s="41"/>
      <c r="AAD68" s="41"/>
      <c r="AAE68" s="41"/>
      <c r="AAF68" s="41"/>
      <c r="AAG68" s="41"/>
      <c r="AAH68" s="41"/>
      <c r="AAI68" s="41"/>
      <c r="AAJ68" s="41"/>
      <c r="AAK68" s="41"/>
      <c r="AAL68" s="41"/>
      <c r="AAM68" s="41"/>
      <c r="AAN68" s="41"/>
      <c r="AAO68" s="41"/>
      <c r="AAP68" s="41"/>
      <c r="AAQ68" s="41"/>
      <c r="AAR68" s="41"/>
      <c r="AAS68" s="41"/>
      <c r="AAT68" s="41"/>
      <c r="AAU68" s="41"/>
      <c r="AAV68" s="41"/>
      <c r="AAW68" s="41"/>
      <c r="AAX68" s="41"/>
      <c r="AAY68" s="41"/>
      <c r="AAZ68" s="41"/>
      <c r="ABA68" s="41"/>
      <c r="ABB68" s="41"/>
      <c r="ABC68" s="41"/>
      <c r="ABD68" s="41"/>
      <c r="ABE68" s="41"/>
      <c r="ABF68" s="41"/>
      <c r="ABG68" s="41"/>
      <c r="ABH68" s="41"/>
      <c r="ABI68" s="41"/>
      <c r="ABJ68" s="41"/>
      <c r="ABK68" s="41"/>
      <c r="ABL68" s="41"/>
      <c r="ABM68" s="41"/>
      <c r="ABN68" s="41"/>
      <c r="ABO68" s="41"/>
      <c r="ABP68" s="41"/>
      <c r="ABQ68" s="41"/>
      <c r="ABR68" s="41"/>
      <c r="ABS68" s="41"/>
      <c r="ABT68" s="41"/>
      <c r="ABU68" s="41"/>
      <c r="ABV68" s="41"/>
      <c r="ABW68" s="41"/>
      <c r="ABX68" s="41"/>
      <c r="ABY68" s="41"/>
      <c r="ABZ68" s="41"/>
      <c r="ACA68" s="41"/>
      <c r="ACB68" s="41"/>
      <c r="ACC68" s="41"/>
      <c r="ACD68" s="41"/>
      <c r="ACE68" s="41"/>
      <c r="ACF68" s="41"/>
      <c r="ACG68" s="41"/>
      <c r="ACH68" s="41"/>
      <c r="ACI68" s="41"/>
      <c r="ACJ68" s="41"/>
      <c r="ACK68" s="41"/>
      <c r="ACL68" s="41"/>
      <c r="ACM68" s="41"/>
      <c r="ACN68" s="41"/>
      <c r="ACO68" s="41"/>
      <c r="ACP68" s="41"/>
      <c r="ACQ68" s="41"/>
      <c r="ACR68" s="41"/>
      <c r="ACS68" s="41"/>
      <c r="ACT68" s="41"/>
      <c r="ACU68" s="41"/>
      <c r="ACV68" s="41"/>
      <c r="ACW68" s="41"/>
      <c r="ACX68" s="41"/>
      <c r="ACY68" s="41"/>
      <c r="ACZ68" s="41"/>
      <c r="ADA68" s="41"/>
      <c r="ADB68" s="41"/>
      <c r="ADC68" s="41"/>
      <c r="ADD68" s="41"/>
      <c r="ADE68" s="41"/>
      <c r="ADF68" s="41"/>
      <c r="ADG68" s="41"/>
      <c r="ADH68" s="41"/>
      <c r="ADI68" s="41"/>
      <c r="ADJ68" s="41"/>
      <c r="ADK68" s="41"/>
      <c r="ADL68" s="41"/>
      <c r="ADM68" s="41"/>
      <c r="ADN68" s="41"/>
      <c r="ADO68" s="41"/>
      <c r="ADP68" s="41"/>
      <c r="ADQ68" s="41"/>
      <c r="ADR68" s="41"/>
      <c r="ADS68" s="41"/>
      <c r="ADT68" s="41"/>
      <c r="ADU68" s="41"/>
      <c r="ADV68" s="41"/>
      <c r="ADW68" s="41"/>
      <c r="ADX68" s="41"/>
      <c r="ADY68" s="41"/>
      <c r="ADZ68" s="41"/>
      <c r="AEA68" s="41"/>
      <c r="AEB68" s="41"/>
      <c r="AEC68" s="41"/>
      <c r="AED68" s="41"/>
      <c r="AEE68" s="41"/>
      <c r="AEF68" s="41"/>
      <c r="AEG68" s="41"/>
      <c r="AEH68" s="41"/>
      <c r="AEI68" s="41"/>
      <c r="AEJ68" s="41"/>
      <c r="AEK68" s="41"/>
      <c r="AEL68" s="41"/>
      <c r="AEM68" s="41"/>
      <c r="AEN68" s="41"/>
      <c r="AEO68" s="41"/>
      <c r="AEP68" s="41"/>
      <c r="AEQ68" s="41"/>
      <c r="AER68" s="41"/>
      <c r="AES68" s="41"/>
      <c r="AET68" s="41"/>
      <c r="AEU68" s="41"/>
      <c r="AEV68" s="41"/>
      <c r="AEW68" s="41"/>
      <c r="AEX68" s="41"/>
      <c r="AEY68" s="41"/>
      <c r="AEZ68" s="41"/>
      <c r="AFA68" s="41"/>
      <c r="AFB68" s="41"/>
      <c r="AFC68" s="41"/>
      <c r="AFD68" s="41"/>
      <c r="AFE68" s="41"/>
      <c r="AFF68" s="41"/>
      <c r="AFG68" s="41"/>
      <c r="AFH68" s="41"/>
      <c r="AFI68" s="41"/>
      <c r="AFJ68" s="41"/>
      <c r="AFK68" s="41"/>
      <c r="AFL68" s="41"/>
      <c r="AFM68" s="41"/>
      <c r="AFN68" s="41"/>
      <c r="AFO68" s="41"/>
      <c r="AFP68" s="41"/>
      <c r="AFQ68" s="41"/>
      <c r="AFR68" s="41"/>
      <c r="AFS68" s="41"/>
      <c r="AFT68" s="41"/>
      <c r="AFU68" s="41"/>
      <c r="AFV68" s="41"/>
      <c r="AFW68" s="41"/>
      <c r="AFX68" s="41"/>
      <c r="AFY68" s="41"/>
      <c r="AFZ68" s="41"/>
      <c r="AGA68" s="41"/>
      <c r="AGB68" s="41"/>
      <c r="AGC68" s="41"/>
      <c r="AGD68" s="41"/>
      <c r="AGE68" s="41"/>
      <c r="AGF68" s="41"/>
      <c r="AGG68" s="41"/>
      <c r="AGH68" s="41"/>
      <c r="AGI68" s="41"/>
      <c r="AGJ68" s="41"/>
      <c r="AGK68" s="41"/>
      <c r="AGL68" s="41"/>
      <c r="AGM68" s="41"/>
      <c r="AGN68" s="41"/>
      <c r="AGO68" s="41"/>
      <c r="AGP68" s="41"/>
      <c r="AGQ68" s="41"/>
      <c r="AGR68" s="41"/>
      <c r="AGS68" s="41"/>
      <c r="AGT68" s="41"/>
      <c r="AGU68" s="41"/>
      <c r="AGV68" s="41"/>
      <c r="AGW68" s="41"/>
      <c r="AGX68" s="41"/>
      <c r="AGY68" s="41"/>
      <c r="AGZ68" s="41"/>
      <c r="AHA68" s="41"/>
      <c r="AHB68" s="41"/>
      <c r="AHC68" s="41"/>
      <c r="AHD68" s="41"/>
      <c r="AHE68" s="41"/>
      <c r="AHF68" s="41"/>
      <c r="AHG68" s="41"/>
      <c r="AHH68" s="41"/>
      <c r="AHI68" s="41"/>
      <c r="AHJ68" s="41"/>
      <c r="AHK68" s="41"/>
      <c r="AHL68" s="41"/>
      <c r="AHM68" s="41"/>
      <c r="AHN68" s="41"/>
      <c r="AHO68" s="41"/>
      <c r="AHP68" s="41"/>
      <c r="AHQ68" s="41"/>
      <c r="AHR68" s="41"/>
      <c r="AHS68" s="41"/>
      <c r="AHT68" s="41"/>
      <c r="AHU68" s="41"/>
      <c r="AHV68" s="41"/>
      <c r="AHW68" s="41"/>
      <c r="AHX68" s="41"/>
      <c r="AHY68" s="41"/>
      <c r="AHZ68" s="41"/>
      <c r="AIA68" s="41"/>
      <c r="AIB68" s="41"/>
      <c r="AIC68" s="41"/>
      <c r="AID68" s="41"/>
      <c r="AIE68" s="41"/>
      <c r="AIF68" s="41"/>
      <c r="AIG68" s="41"/>
      <c r="AIH68" s="41"/>
      <c r="AII68" s="41"/>
      <c r="AIJ68" s="41"/>
      <c r="AIK68" s="41"/>
      <c r="AIL68" s="41"/>
      <c r="AIM68" s="41"/>
      <c r="AIN68" s="41"/>
      <c r="AIO68" s="41"/>
      <c r="AIP68" s="41"/>
      <c r="AIQ68" s="41"/>
      <c r="AIR68" s="41"/>
      <c r="AIS68" s="41"/>
      <c r="AIT68" s="41"/>
      <c r="AIU68" s="41"/>
      <c r="AIV68" s="41"/>
      <c r="AIW68" s="41"/>
      <c r="AIX68" s="41"/>
      <c r="AIY68" s="41"/>
      <c r="AIZ68" s="41"/>
      <c r="AJA68" s="41"/>
      <c r="AJB68" s="41"/>
      <c r="AJC68" s="41"/>
      <c r="AJD68" s="41"/>
      <c r="AJE68" s="41"/>
      <c r="AJF68" s="41"/>
      <c r="AJG68" s="41"/>
      <c r="AJH68" s="41"/>
      <c r="AJI68" s="41"/>
      <c r="AJJ68" s="41"/>
      <c r="AJK68" s="41"/>
      <c r="AJL68" s="41"/>
      <c r="AJM68" s="41"/>
      <c r="AJN68" s="41"/>
      <c r="AJO68" s="41"/>
      <c r="AJP68" s="41"/>
      <c r="AJQ68" s="41"/>
      <c r="AJR68" s="41"/>
      <c r="AJS68" s="41"/>
      <c r="AJT68" s="41"/>
      <c r="AJU68" s="41"/>
      <c r="AJV68" s="41"/>
      <c r="AJW68" s="41"/>
      <c r="AJX68" s="41"/>
      <c r="AJY68" s="41"/>
      <c r="AJZ68" s="41"/>
      <c r="AKA68" s="41"/>
      <c r="AKB68" s="41"/>
      <c r="AKC68" s="41"/>
      <c r="AKD68" s="41"/>
      <c r="AKE68" s="41"/>
      <c r="AKF68" s="41"/>
      <c r="AKG68" s="41"/>
      <c r="AKH68" s="41"/>
      <c r="AKI68" s="41"/>
      <c r="AKJ68" s="41"/>
      <c r="AKK68" s="41"/>
      <c r="AKL68" s="41"/>
      <c r="AKM68" s="41"/>
      <c r="AKN68" s="41"/>
      <c r="AKO68" s="41"/>
      <c r="AKP68" s="41"/>
      <c r="AKQ68" s="41"/>
      <c r="AKR68" s="41"/>
      <c r="AKS68" s="41"/>
      <c r="AKT68" s="41"/>
      <c r="AKU68" s="41"/>
      <c r="AKV68" s="41"/>
      <c r="AKW68" s="41"/>
      <c r="AKX68" s="41"/>
      <c r="AKY68" s="41"/>
      <c r="AKZ68" s="41"/>
      <c r="ALA68" s="41"/>
      <c r="ALB68" s="41"/>
      <c r="ALC68" s="41"/>
      <c r="ALD68" s="41"/>
      <c r="ALE68" s="41"/>
      <c r="ALF68" s="41"/>
      <c r="ALG68" s="41"/>
      <c r="ALH68" s="41"/>
      <c r="ALI68" s="41"/>
      <c r="ALJ68" s="41"/>
      <c r="ALK68" s="41"/>
      <c r="ALL68" s="41"/>
      <c r="ALM68" s="41"/>
      <c r="ALN68" s="41"/>
      <c r="ALO68" s="41"/>
      <c r="ALP68" s="41"/>
      <c r="ALQ68" s="41"/>
      <c r="ALR68" s="41"/>
      <c r="ALS68" s="41"/>
      <c r="ALT68" s="41"/>
      <c r="ALU68" s="41"/>
      <c r="ALV68" s="41"/>
      <c r="ALW68" s="41"/>
      <c r="ALX68" s="41"/>
      <c r="ALY68" s="41"/>
      <c r="ALZ68" s="41"/>
      <c r="AMA68" s="41"/>
      <c r="AMB68" s="41"/>
      <c r="AMC68" s="41"/>
      <c r="AMD68" s="41"/>
      <c r="AME68" s="41"/>
      <c r="AMF68" s="41"/>
      <c r="AMG68" s="41"/>
      <c r="AMH68" s="41"/>
      <c r="AMI68" s="41"/>
      <c r="AMJ68" s="41"/>
      <c r="AMK68" s="41"/>
    </row>
    <row r="69" spans="1:1025" s="42" customFormat="1" ht="18" customHeight="1">
      <c r="A69" s="1"/>
      <c r="B69" s="35" t="s">
        <v>126</v>
      </c>
      <c r="C69" s="51" t="s">
        <v>20</v>
      </c>
      <c r="D69" s="52" t="s">
        <v>169</v>
      </c>
      <c r="E69" s="38" t="s">
        <v>103</v>
      </c>
      <c r="F69" s="30" t="s">
        <v>21</v>
      </c>
      <c r="G69" s="31">
        <v>0.95</v>
      </c>
      <c r="H69" s="31">
        <v>424.16</v>
      </c>
      <c r="I69" s="31">
        <f t="shared" si="0"/>
        <v>402.952</v>
      </c>
      <c r="J69" s="31"/>
      <c r="K69" s="31"/>
      <c r="L69" s="41"/>
      <c r="M69" s="8">
        <f>(2*2.1*0.9+2*2.1*0.03+2*0.9*0.03)*52.93+711.63</f>
        <v>921.2328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LZ69" s="41"/>
      <c r="MA69" s="41"/>
      <c r="MB69" s="41"/>
      <c r="MC69" s="41"/>
      <c r="MD69" s="41"/>
      <c r="ME69" s="41"/>
      <c r="MF69" s="41"/>
      <c r="MG69" s="41"/>
      <c r="MH69" s="41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41"/>
      <c r="SD69" s="41"/>
      <c r="SE69" s="41"/>
      <c r="SF69" s="41"/>
      <c r="SG69" s="41"/>
      <c r="SH69" s="41"/>
      <c r="SI69" s="41"/>
      <c r="SJ69" s="41"/>
      <c r="SK69" s="41"/>
      <c r="SL69" s="41"/>
      <c r="SM69" s="41"/>
      <c r="SN69" s="41"/>
      <c r="SO69" s="41"/>
      <c r="SP69" s="41"/>
      <c r="SQ69" s="41"/>
      <c r="SR69" s="41"/>
      <c r="SS69" s="41"/>
      <c r="ST69" s="41"/>
      <c r="SU69" s="41"/>
      <c r="SV69" s="41"/>
      <c r="SW69" s="41"/>
      <c r="SX69" s="41"/>
      <c r="SY69" s="41"/>
      <c r="SZ69" s="41"/>
      <c r="TA69" s="41"/>
      <c r="TB69" s="41"/>
      <c r="TC69" s="41"/>
      <c r="TD69" s="41"/>
      <c r="TE69" s="41"/>
      <c r="TF69" s="41"/>
      <c r="TG69" s="41"/>
      <c r="TH69" s="41"/>
      <c r="TI69" s="41"/>
      <c r="TJ69" s="41"/>
      <c r="TK69" s="41"/>
      <c r="TL69" s="41"/>
      <c r="TM69" s="41"/>
      <c r="TN69" s="41"/>
      <c r="TO69" s="41"/>
      <c r="TP69" s="41"/>
      <c r="TQ69" s="41"/>
      <c r="TR69" s="41"/>
      <c r="TS69" s="41"/>
      <c r="TT69" s="41"/>
      <c r="TU69" s="41"/>
      <c r="TV69" s="41"/>
      <c r="TW69" s="41"/>
      <c r="TX69" s="41"/>
      <c r="TY69" s="41"/>
      <c r="TZ69" s="41"/>
      <c r="UA69" s="41"/>
      <c r="UB69" s="41"/>
      <c r="UC69" s="41"/>
      <c r="UD69" s="41"/>
      <c r="UE69" s="41"/>
      <c r="UF69" s="41"/>
      <c r="UG69" s="41"/>
      <c r="UH69" s="41"/>
      <c r="UI69" s="41"/>
      <c r="UJ69" s="41"/>
      <c r="UK69" s="41"/>
      <c r="UL69" s="41"/>
      <c r="UM69" s="41"/>
      <c r="UN69" s="41"/>
      <c r="UO69" s="41"/>
      <c r="UP69" s="41"/>
      <c r="UQ69" s="41"/>
      <c r="UR69" s="41"/>
      <c r="US69" s="41"/>
      <c r="UT69" s="41"/>
      <c r="UU69" s="41"/>
      <c r="UV69" s="41"/>
      <c r="UW69" s="41"/>
      <c r="UX69" s="41"/>
      <c r="UY69" s="41"/>
      <c r="UZ69" s="41"/>
      <c r="VA69" s="41"/>
      <c r="VB69" s="41"/>
      <c r="VC69" s="41"/>
      <c r="VD69" s="41"/>
      <c r="VE69" s="41"/>
      <c r="VF69" s="41"/>
      <c r="VG69" s="41"/>
      <c r="VH69" s="41"/>
      <c r="VI69" s="41"/>
      <c r="VJ69" s="41"/>
      <c r="VK69" s="41"/>
      <c r="VL69" s="41"/>
      <c r="VM69" s="41"/>
      <c r="VN69" s="41"/>
      <c r="VO69" s="41"/>
      <c r="VP69" s="41"/>
      <c r="VQ69" s="41"/>
      <c r="VR69" s="41"/>
      <c r="VS69" s="41"/>
      <c r="VT69" s="41"/>
      <c r="VU69" s="41"/>
      <c r="VV69" s="41"/>
      <c r="VW69" s="41"/>
      <c r="VX69" s="41"/>
      <c r="VY69" s="41"/>
      <c r="VZ69" s="41"/>
      <c r="WA69" s="41"/>
      <c r="WB69" s="41"/>
      <c r="WC69" s="41"/>
      <c r="WD69" s="41"/>
      <c r="WE69" s="41"/>
      <c r="WF69" s="41"/>
      <c r="WG69" s="41"/>
      <c r="WH69" s="41"/>
      <c r="WI69" s="41"/>
      <c r="WJ69" s="41"/>
      <c r="WK69" s="41"/>
      <c r="WL69" s="41"/>
      <c r="WM69" s="41"/>
      <c r="WN69" s="41"/>
      <c r="WO69" s="41"/>
      <c r="WP69" s="41"/>
      <c r="WQ69" s="41"/>
      <c r="WR69" s="41"/>
      <c r="WS69" s="41"/>
      <c r="WT69" s="41"/>
      <c r="WU69" s="41"/>
      <c r="WV69" s="41"/>
      <c r="WW69" s="41"/>
      <c r="WX69" s="41"/>
      <c r="WY69" s="41"/>
      <c r="WZ69" s="41"/>
      <c r="XA69" s="41"/>
      <c r="XB69" s="41"/>
      <c r="XC69" s="41"/>
      <c r="XD69" s="41"/>
      <c r="XE69" s="41"/>
      <c r="XF69" s="41"/>
      <c r="XG69" s="41"/>
      <c r="XH69" s="41"/>
      <c r="XI69" s="41"/>
      <c r="XJ69" s="41"/>
      <c r="XK69" s="41"/>
      <c r="XL69" s="41"/>
      <c r="XM69" s="41"/>
      <c r="XN69" s="41"/>
      <c r="XO69" s="41"/>
      <c r="XP69" s="41"/>
      <c r="XQ69" s="41"/>
      <c r="XR69" s="41"/>
      <c r="XS69" s="41"/>
      <c r="XT69" s="41"/>
      <c r="XU69" s="41"/>
      <c r="XV69" s="41"/>
      <c r="XW69" s="41"/>
      <c r="XX69" s="41"/>
      <c r="XY69" s="41"/>
      <c r="XZ69" s="41"/>
      <c r="YA69" s="41"/>
      <c r="YB69" s="41"/>
      <c r="YC69" s="41"/>
      <c r="YD69" s="41"/>
      <c r="YE69" s="41"/>
      <c r="YF69" s="41"/>
      <c r="YG69" s="41"/>
      <c r="YH69" s="41"/>
      <c r="YI69" s="41"/>
      <c r="YJ69" s="41"/>
      <c r="YK69" s="41"/>
      <c r="YL69" s="41"/>
      <c r="YM69" s="41"/>
      <c r="YN69" s="41"/>
      <c r="YO69" s="41"/>
      <c r="YP69" s="41"/>
      <c r="YQ69" s="41"/>
      <c r="YR69" s="41"/>
      <c r="YS69" s="41"/>
      <c r="YT69" s="41"/>
      <c r="YU69" s="41"/>
      <c r="YV69" s="41"/>
      <c r="YW69" s="41"/>
      <c r="YX69" s="41"/>
      <c r="YY69" s="41"/>
      <c r="YZ69" s="41"/>
      <c r="ZA69" s="41"/>
      <c r="ZB69" s="41"/>
      <c r="ZC69" s="41"/>
      <c r="ZD69" s="41"/>
      <c r="ZE69" s="41"/>
      <c r="ZF69" s="41"/>
      <c r="ZG69" s="41"/>
      <c r="ZH69" s="41"/>
      <c r="ZI69" s="41"/>
      <c r="ZJ69" s="41"/>
      <c r="ZK69" s="41"/>
      <c r="ZL69" s="41"/>
      <c r="ZM69" s="41"/>
      <c r="ZN69" s="41"/>
      <c r="ZO69" s="41"/>
      <c r="ZP69" s="41"/>
      <c r="ZQ69" s="41"/>
      <c r="ZR69" s="41"/>
      <c r="ZS69" s="41"/>
      <c r="ZT69" s="41"/>
      <c r="ZU69" s="41"/>
      <c r="ZV69" s="41"/>
      <c r="ZW69" s="41"/>
      <c r="ZX69" s="41"/>
      <c r="ZY69" s="41"/>
      <c r="ZZ69" s="41"/>
      <c r="AAA69" s="41"/>
      <c r="AAB69" s="41"/>
      <c r="AAC69" s="41"/>
      <c r="AAD69" s="41"/>
      <c r="AAE69" s="41"/>
      <c r="AAF69" s="41"/>
      <c r="AAG69" s="41"/>
      <c r="AAH69" s="41"/>
      <c r="AAI69" s="41"/>
      <c r="AAJ69" s="41"/>
      <c r="AAK69" s="41"/>
      <c r="AAL69" s="41"/>
      <c r="AAM69" s="41"/>
      <c r="AAN69" s="41"/>
      <c r="AAO69" s="41"/>
      <c r="AAP69" s="41"/>
      <c r="AAQ69" s="41"/>
      <c r="AAR69" s="41"/>
      <c r="AAS69" s="41"/>
      <c r="AAT69" s="41"/>
      <c r="AAU69" s="41"/>
      <c r="AAV69" s="41"/>
      <c r="AAW69" s="41"/>
      <c r="AAX69" s="41"/>
      <c r="AAY69" s="41"/>
      <c r="AAZ69" s="41"/>
      <c r="ABA69" s="41"/>
      <c r="ABB69" s="41"/>
      <c r="ABC69" s="41"/>
      <c r="ABD69" s="41"/>
      <c r="ABE69" s="41"/>
      <c r="ABF69" s="41"/>
      <c r="ABG69" s="41"/>
      <c r="ABH69" s="41"/>
      <c r="ABI69" s="41"/>
      <c r="ABJ69" s="41"/>
      <c r="ABK69" s="41"/>
      <c r="ABL69" s="41"/>
      <c r="ABM69" s="41"/>
      <c r="ABN69" s="41"/>
      <c r="ABO69" s="41"/>
      <c r="ABP69" s="41"/>
      <c r="ABQ69" s="41"/>
      <c r="ABR69" s="41"/>
      <c r="ABS69" s="41"/>
      <c r="ABT69" s="41"/>
      <c r="ABU69" s="41"/>
      <c r="ABV69" s="41"/>
      <c r="ABW69" s="41"/>
      <c r="ABX69" s="41"/>
      <c r="ABY69" s="41"/>
      <c r="ABZ69" s="41"/>
      <c r="ACA69" s="41"/>
      <c r="ACB69" s="41"/>
      <c r="ACC69" s="41"/>
      <c r="ACD69" s="41"/>
      <c r="ACE69" s="41"/>
      <c r="ACF69" s="41"/>
      <c r="ACG69" s="41"/>
      <c r="ACH69" s="41"/>
      <c r="ACI69" s="41"/>
      <c r="ACJ69" s="41"/>
      <c r="ACK69" s="41"/>
      <c r="ACL69" s="41"/>
      <c r="ACM69" s="41"/>
      <c r="ACN69" s="41"/>
      <c r="ACO69" s="41"/>
      <c r="ACP69" s="41"/>
      <c r="ACQ69" s="41"/>
      <c r="ACR69" s="41"/>
      <c r="ACS69" s="41"/>
      <c r="ACT69" s="41"/>
      <c r="ACU69" s="41"/>
      <c r="ACV69" s="41"/>
      <c r="ACW69" s="41"/>
      <c r="ACX69" s="41"/>
      <c r="ACY69" s="41"/>
      <c r="ACZ69" s="41"/>
      <c r="ADA69" s="41"/>
      <c r="ADB69" s="41"/>
      <c r="ADC69" s="41"/>
      <c r="ADD69" s="41"/>
      <c r="ADE69" s="41"/>
      <c r="ADF69" s="41"/>
      <c r="ADG69" s="41"/>
      <c r="ADH69" s="41"/>
      <c r="ADI69" s="41"/>
      <c r="ADJ69" s="41"/>
      <c r="ADK69" s="41"/>
      <c r="ADL69" s="41"/>
      <c r="ADM69" s="41"/>
      <c r="ADN69" s="41"/>
      <c r="ADO69" s="41"/>
      <c r="ADP69" s="41"/>
      <c r="ADQ69" s="41"/>
      <c r="ADR69" s="41"/>
      <c r="ADS69" s="41"/>
      <c r="ADT69" s="41"/>
      <c r="ADU69" s="41"/>
      <c r="ADV69" s="41"/>
      <c r="ADW69" s="41"/>
      <c r="ADX69" s="41"/>
      <c r="ADY69" s="41"/>
      <c r="ADZ69" s="41"/>
      <c r="AEA69" s="41"/>
      <c r="AEB69" s="41"/>
      <c r="AEC69" s="41"/>
      <c r="AED69" s="41"/>
      <c r="AEE69" s="41"/>
      <c r="AEF69" s="41"/>
      <c r="AEG69" s="41"/>
      <c r="AEH69" s="41"/>
      <c r="AEI69" s="41"/>
      <c r="AEJ69" s="41"/>
      <c r="AEK69" s="41"/>
      <c r="AEL69" s="41"/>
      <c r="AEM69" s="41"/>
      <c r="AEN69" s="41"/>
      <c r="AEO69" s="41"/>
      <c r="AEP69" s="41"/>
      <c r="AEQ69" s="41"/>
      <c r="AER69" s="41"/>
      <c r="AES69" s="41"/>
      <c r="AET69" s="41"/>
      <c r="AEU69" s="41"/>
      <c r="AEV69" s="41"/>
      <c r="AEW69" s="41"/>
      <c r="AEX69" s="41"/>
      <c r="AEY69" s="41"/>
      <c r="AEZ69" s="41"/>
      <c r="AFA69" s="41"/>
      <c r="AFB69" s="41"/>
      <c r="AFC69" s="41"/>
      <c r="AFD69" s="41"/>
      <c r="AFE69" s="41"/>
      <c r="AFF69" s="41"/>
      <c r="AFG69" s="41"/>
      <c r="AFH69" s="41"/>
      <c r="AFI69" s="41"/>
      <c r="AFJ69" s="41"/>
      <c r="AFK69" s="41"/>
      <c r="AFL69" s="41"/>
      <c r="AFM69" s="41"/>
      <c r="AFN69" s="41"/>
      <c r="AFO69" s="41"/>
      <c r="AFP69" s="41"/>
      <c r="AFQ69" s="41"/>
      <c r="AFR69" s="41"/>
      <c r="AFS69" s="41"/>
      <c r="AFT69" s="41"/>
      <c r="AFU69" s="41"/>
      <c r="AFV69" s="41"/>
      <c r="AFW69" s="41"/>
      <c r="AFX69" s="41"/>
      <c r="AFY69" s="41"/>
      <c r="AFZ69" s="41"/>
      <c r="AGA69" s="41"/>
      <c r="AGB69" s="41"/>
      <c r="AGC69" s="41"/>
      <c r="AGD69" s="41"/>
      <c r="AGE69" s="41"/>
      <c r="AGF69" s="41"/>
      <c r="AGG69" s="41"/>
      <c r="AGH69" s="41"/>
      <c r="AGI69" s="41"/>
      <c r="AGJ69" s="41"/>
      <c r="AGK69" s="41"/>
      <c r="AGL69" s="41"/>
      <c r="AGM69" s="41"/>
      <c r="AGN69" s="41"/>
      <c r="AGO69" s="41"/>
      <c r="AGP69" s="41"/>
      <c r="AGQ69" s="41"/>
      <c r="AGR69" s="41"/>
      <c r="AGS69" s="41"/>
      <c r="AGT69" s="41"/>
      <c r="AGU69" s="41"/>
      <c r="AGV69" s="41"/>
      <c r="AGW69" s="41"/>
      <c r="AGX69" s="41"/>
      <c r="AGY69" s="41"/>
      <c r="AGZ69" s="41"/>
      <c r="AHA69" s="41"/>
      <c r="AHB69" s="41"/>
      <c r="AHC69" s="41"/>
      <c r="AHD69" s="41"/>
      <c r="AHE69" s="41"/>
      <c r="AHF69" s="41"/>
      <c r="AHG69" s="41"/>
      <c r="AHH69" s="41"/>
      <c r="AHI69" s="41"/>
      <c r="AHJ69" s="41"/>
      <c r="AHK69" s="41"/>
      <c r="AHL69" s="41"/>
      <c r="AHM69" s="41"/>
      <c r="AHN69" s="41"/>
      <c r="AHO69" s="41"/>
      <c r="AHP69" s="41"/>
      <c r="AHQ69" s="41"/>
      <c r="AHR69" s="41"/>
      <c r="AHS69" s="41"/>
      <c r="AHT69" s="41"/>
      <c r="AHU69" s="41"/>
      <c r="AHV69" s="41"/>
      <c r="AHW69" s="41"/>
      <c r="AHX69" s="41"/>
      <c r="AHY69" s="41"/>
      <c r="AHZ69" s="41"/>
      <c r="AIA69" s="41"/>
      <c r="AIB69" s="41"/>
      <c r="AIC69" s="41"/>
      <c r="AID69" s="41"/>
      <c r="AIE69" s="41"/>
      <c r="AIF69" s="41"/>
      <c r="AIG69" s="41"/>
      <c r="AIH69" s="41"/>
      <c r="AII69" s="41"/>
      <c r="AIJ69" s="41"/>
      <c r="AIK69" s="41"/>
      <c r="AIL69" s="41"/>
      <c r="AIM69" s="41"/>
      <c r="AIN69" s="41"/>
      <c r="AIO69" s="41"/>
      <c r="AIP69" s="41"/>
      <c r="AIQ69" s="41"/>
      <c r="AIR69" s="41"/>
      <c r="AIS69" s="41"/>
      <c r="AIT69" s="41"/>
      <c r="AIU69" s="41"/>
      <c r="AIV69" s="41"/>
      <c r="AIW69" s="41"/>
      <c r="AIX69" s="41"/>
      <c r="AIY69" s="41"/>
      <c r="AIZ69" s="41"/>
      <c r="AJA69" s="41"/>
      <c r="AJB69" s="41"/>
      <c r="AJC69" s="41"/>
      <c r="AJD69" s="41"/>
      <c r="AJE69" s="41"/>
      <c r="AJF69" s="41"/>
      <c r="AJG69" s="41"/>
      <c r="AJH69" s="41"/>
      <c r="AJI69" s="41"/>
      <c r="AJJ69" s="41"/>
      <c r="AJK69" s="41"/>
      <c r="AJL69" s="41"/>
      <c r="AJM69" s="41"/>
      <c r="AJN69" s="41"/>
      <c r="AJO69" s="41"/>
      <c r="AJP69" s="41"/>
      <c r="AJQ69" s="41"/>
      <c r="AJR69" s="41"/>
      <c r="AJS69" s="41"/>
      <c r="AJT69" s="41"/>
      <c r="AJU69" s="41"/>
      <c r="AJV69" s="41"/>
      <c r="AJW69" s="41"/>
      <c r="AJX69" s="41"/>
      <c r="AJY69" s="41"/>
      <c r="AJZ69" s="41"/>
      <c r="AKA69" s="41"/>
      <c r="AKB69" s="41"/>
      <c r="AKC69" s="41"/>
      <c r="AKD69" s="41"/>
      <c r="AKE69" s="41"/>
      <c r="AKF69" s="41"/>
      <c r="AKG69" s="41"/>
      <c r="AKH69" s="41"/>
      <c r="AKI69" s="41"/>
      <c r="AKJ69" s="41"/>
      <c r="AKK69" s="41"/>
      <c r="AKL69" s="41"/>
      <c r="AKM69" s="41"/>
      <c r="AKN69" s="41"/>
      <c r="AKO69" s="41"/>
      <c r="AKP69" s="41"/>
      <c r="AKQ69" s="41"/>
      <c r="AKR69" s="41"/>
      <c r="AKS69" s="41"/>
      <c r="AKT69" s="41"/>
      <c r="AKU69" s="41"/>
      <c r="AKV69" s="41"/>
      <c r="AKW69" s="41"/>
      <c r="AKX69" s="41"/>
      <c r="AKY69" s="41"/>
      <c r="AKZ69" s="41"/>
      <c r="ALA69" s="41"/>
      <c r="ALB69" s="41"/>
      <c r="ALC69" s="41"/>
      <c r="ALD69" s="41"/>
      <c r="ALE69" s="41"/>
      <c r="ALF69" s="41"/>
      <c r="ALG69" s="41"/>
      <c r="ALH69" s="41"/>
      <c r="ALI69" s="41"/>
      <c r="ALJ69" s="41"/>
      <c r="ALK69" s="41"/>
      <c r="ALL69" s="41"/>
      <c r="ALM69" s="41"/>
      <c r="ALN69" s="41"/>
      <c r="ALO69" s="41"/>
      <c r="ALP69" s="41"/>
      <c r="ALQ69" s="41"/>
      <c r="ALR69" s="41"/>
      <c r="ALS69" s="41"/>
      <c r="ALT69" s="41"/>
      <c r="ALU69" s="41"/>
      <c r="ALV69" s="41"/>
      <c r="ALW69" s="41"/>
      <c r="ALX69" s="41"/>
      <c r="ALY69" s="41"/>
      <c r="ALZ69" s="41"/>
      <c r="AMA69" s="41"/>
      <c r="AMB69" s="41"/>
      <c r="AMC69" s="41"/>
      <c r="AMD69" s="41"/>
      <c r="AME69" s="41"/>
      <c r="AMF69" s="41"/>
      <c r="AMG69" s="41"/>
      <c r="AMH69" s="41"/>
      <c r="AMI69" s="41"/>
      <c r="AMJ69" s="41"/>
      <c r="AMK69" s="41"/>
    </row>
    <row r="70" spans="1:1025" s="42" customFormat="1" ht="18" customHeight="1">
      <c r="A70" s="1"/>
      <c r="B70" s="35" t="s">
        <v>127</v>
      </c>
      <c r="C70" s="51" t="s">
        <v>20</v>
      </c>
      <c r="D70" s="52" t="s">
        <v>169</v>
      </c>
      <c r="E70" s="38" t="s">
        <v>105</v>
      </c>
      <c r="F70" s="30" t="s">
        <v>21</v>
      </c>
      <c r="G70" s="31">
        <v>1.62</v>
      </c>
      <c r="H70" s="31">
        <v>424.16</v>
      </c>
      <c r="I70" s="31">
        <f t="shared" si="0"/>
        <v>687.13920000000007</v>
      </c>
      <c r="J70" s="31"/>
      <c r="K70" s="31"/>
      <c r="L70" s="41"/>
      <c r="M70" s="7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41"/>
      <c r="LR70" s="41"/>
      <c r="LS70" s="41"/>
      <c r="LT70" s="41"/>
      <c r="LU70" s="41"/>
      <c r="LV70" s="41"/>
      <c r="LW70" s="41"/>
      <c r="LX70" s="41"/>
      <c r="LY70" s="41"/>
      <c r="LZ70" s="41"/>
      <c r="MA70" s="41"/>
      <c r="MB70" s="41"/>
      <c r="MC70" s="41"/>
      <c r="MD70" s="41"/>
      <c r="ME70" s="41"/>
      <c r="MF70" s="41"/>
      <c r="MG70" s="41"/>
      <c r="MH70" s="41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  <c r="QP70" s="41"/>
      <c r="QQ70" s="41"/>
      <c r="QR70" s="41"/>
      <c r="QS70" s="41"/>
      <c r="QT70" s="41"/>
      <c r="QU70" s="41"/>
      <c r="QV70" s="41"/>
      <c r="QW70" s="41"/>
      <c r="QX70" s="41"/>
      <c r="QY70" s="41"/>
      <c r="QZ70" s="41"/>
      <c r="RA70" s="41"/>
      <c r="RB70" s="41"/>
      <c r="RC70" s="41"/>
      <c r="RD70" s="41"/>
      <c r="RE70" s="41"/>
      <c r="RF70" s="41"/>
      <c r="RG70" s="41"/>
      <c r="RH70" s="41"/>
      <c r="RI70" s="41"/>
      <c r="RJ70" s="41"/>
      <c r="RK70" s="41"/>
      <c r="RL70" s="41"/>
      <c r="RM70" s="41"/>
      <c r="RN70" s="41"/>
      <c r="RO70" s="41"/>
      <c r="RP70" s="41"/>
      <c r="RQ70" s="41"/>
      <c r="RR70" s="41"/>
      <c r="RS70" s="41"/>
      <c r="RT70" s="41"/>
      <c r="RU70" s="41"/>
      <c r="RV70" s="41"/>
      <c r="RW70" s="41"/>
      <c r="RX70" s="41"/>
      <c r="RY70" s="41"/>
      <c r="RZ70" s="41"/>
      <c r="SA70" s="41"/>
      <c r="SB70" s="41"/>
      <c r="SC70" s="41"/>
      <c r="SD70" s="41"/>
      <c r="SE70" s="41"/>
      <c r="SF70" s="41"/>
      <c r="SG70" s="41"/>
      <c r="SH70" s="41"/>
      <c r="SI70" s="41"/>
      <c r="SJ70" s="41"/>
      <c r="SK70" s="41"/>
      <c r="SL70" s="41"/>
      <c r="SM70" s="41"/>
      <c r="SN70" s="41"/>
      <c r="SO70" s="41"/>
      <c r="SP70" s="41"/>
      <c r="SQ70" s="41"/>
      <c r="SR70" s="41"/>
      <c r="SS70" s="41"/>
      <c r="ST70" s="41"/>
      <c r="SU70" s="41"/>
      <c r="SV70" s="41"/>
      <c r="SW70" s="41"/>
      <c r="SX70" s="41"/>
      <c r="SY70" s="41"/>
      <c r="SZ70" s="41"/>
      <c r="TA70" s="41"/>
      <c r="TB70" s="41"/>
      <c r="TC70" s="41"/>
      <c r="TD70" s="41"/>
      <c r="TE70" s="41"/>
      <c r="TF70" s="41"/>
      <c r="TG70" s="41"/>
      <c r="TH70" s="41"/>
      <c r="TI70" s="41"/>
      <c r="TJ70" s="41"/>
      <c r="TK70" s="41"/>
      <c r="TL70" s="41"/>
      <c r="TM70" s="41"/>
      <c r="TN70" s="41"/>
      <c r="TO70" s="41"/>
      <c r="TP70" s="41"/>
      <c r="TQ70" s="41"/>
      <c r="TR70" s="41"/>
      <c r="TS70" s="41"/>
      <c r="TT70" s="41"/>
      <c r="TU70" s="41"/>
      <c r="TV70" s="41"/>
      <c r="TW70" s="41"/>
      <c r="TX70" s="41"/>
      <c r="TY70" s="41"/>
      <c r="TZ70" s="41"/>
      <c r="UA70" s="41"/>
      <c r="UB70" s="41"/>
      <c r="UC70" s="41"/>
      <c r="UD70" s="41"/>
      <c r="UE70" s="41"/>
      <c r="UF70" s="41"/>
      <c r="UG70" s="41"/>
      <c r="UH70" s="41"/>
      <c r="UI70" s="41"/>
      <c r="UJ70" s="41"/>
      <c r="UK70" s="41"/>
      <c r="UL70" s="41"/>
      <c r="UM70" s="41"/>
      <c r="UN70" s="41"/>
      <c r="UO70" s="41"/>
      <c r="UP70" s="41"/>
      <c r="UQ70" s="41"/>
      <c r="UR70" s="41"/>
      <c r="US70" s="41"/>
      <c r="UT70" s="41"/>
      <c r="UU70" s="41"/>
      <c r="UV70" s="41"/>
      <c r="UW70" s="41"/>
      <c r="UX70" s="41"/>
      <c r="UY70" s="41"/>
      <c r="UZ70" s="41"/>
      <c r="VA70" s="41"/>
      <c r="VB70" s="41"/>
      <c r="VC70" s="41"/>
      <c r="VD70" s="41"/>
      <c r="VE70" s="41"/>
      <c r="VF70" s="41"/>
      <c r="VG70" s="41"/>
      <c r="VH70" s="41"/>
      <c r="VI70" s="41"/>
      <c r="VJ70" s="41"/>
      <c r="VK70" s="41"/>
      <c r="VL70" s="41"/>
      <c r="VM70" s="41"/>
      <c r="VN70" s="41"/>
      <c r="VO70" s="41"/>
      <c r="VP70" s="41"/>
      <c r="VQ70" s="41"/>
      <c r="VR70" s="41"/>
      <c r="VS70" s="41"/>
      <c r="VT70" s="41"/>
      <c r="VU70" s="41"/>
      <c r="VV70" s="41"/>
      <c r="VW70" s="41"/>
      <c r="VX70" s="41"/>
      <c r="VY70" s="41"/>
      <c r="VZ70" s="41"/>
      <c r="WA70" s="41"/>
      <c r="WB70" s="41"/>
      <c r="WC70" s="41"/>
      <c r="WD70" s="41"/>
      <c r="WE70" s="41"/>
      <c r="WF70" s="41"/>
      <c r="WG70" s="41"/>
      <c r="WH70" s="41"/>
      <c r="WI70" s="41"/>
      <c r="WJ70" s="41"/>
      <c r="WK70" s="41"/>
      <c r="WL70" s="41"/>
      <c r="WM70" s="41"/>
      <c r="WN70" s="41"/>
      <c r="WO70" s="41"/>
      <c r="WP70" s="41"/>
      <c r="WQ70" s="41"/>
      <c r="WR70" s="41"/>
      <c r="WS70" s="41"/>
      <c r="WT70" s="41"/>
      <c r="WU70" s="41"/>
      <c r="WV70" s="41"/>
      <c r="WW70" s="41"/>
      <c r="WX70" s="41"/>
      <c r="WY70" s="41"/>
      <c r="WZ70" s="41"/>
      <c r="XA70" s="41"/>
      <c r="XB70" s="41"/>
      <c r="XC70" s="41"/>
      <c r="XD70" s="41"/>
      <c r="XE70" s="41"/>
      <c r="XF70" s="41"/>
      <c r="XG70" s="41"/>
      <c r="XH70" s="41"/>
      <c r="XI70" s="41"/>
      <c r="XJ70" s="41"/>
      <c r="XK70" s="41"/>
      <c r="XL70" s="41"/>
      <c r="XM70" s="41"/>
      <c r="XN70" s="41"/>
      <c r="XO70" s="41"/>
      <c r="XP70" s="41"/>
      <c r="XQ70" s="41"/>
      <c r="XR70" s="41"/>
      <c r="XS70" s="41"/>
      <c r="XT70" s="41"/>
      <c r="XU70" s="41"/>
      <c r="XV70" s="41"/>
      <c r="XW70" s="41"/>
      <c r="XX70" s="41"/>
      <c r="XY70" s="41"/>
      <c r="XZ70" s="41"/>
      <c r="YA70" s="41"/>
      <c r="YB70" s="41"/>
      <c r="YC70" s="41"/>
      <c r="YD70" s="41"/>
      <c r="YE70" s="41"/>
      <c r="YF70" s="41"/>
      <c r="YG70" s="41"/>
      <c r="YH70" s="41"/>
      <c r="YI70" s="41"/>
      <c r="YJ70" s="41"/>
      <c r="YK70" s="41"/>
      <c r="YL70" s="41"/>
      <c r="YM70" s="41"/>
      <c r="YN70" s="41"/>
      <c r="YO70" s="41"/>
      <c r="YP70" s="41"/>
      <c r="YQ70" s="41"/>
      <c r="YR70" s="41"/>
      <c r="YS70" s="41"/>
      <c r="YT70" s="41"/>
      <c r="YU70" s="41"/>
      <c r="YV70" s="41"/>
      <c r="YW70" s="41"/>
      <c r="YX70" s="41"/>
      <c r="YY70" s="41"/>
      <c r="YZ70" s="41"/>
      <c r="ZA70" s="41"/>
      <c r="ZB70" s="41"/>
      <c r="ZC70" s="41"/>
      <c r="ZD70" s="41"/>
      <c r="ZE70" s="41"/>
      <c r="ZF70" s="41"/>
      <c r="ZG70" s="41"/>
      <c r="ZH70" s="41"/>
      <c r="ZI70" s="41"/>
      <c r="ZJ70" s="41"/>
      <c r="ZK70" s="41"/>
      <c r="ZL70" s="41"/>
      <c r="ZM70" s="41"/>
      <c r="ZN70" s="41"/>
      <c r="ZO70" s="41"/>
      <c r="ZP70" s="41"/>
      <c r="ZQ70" s="41"/>
      <c r="ZR70" s="41"/>
      <c r="ZS70" s="41"/>
      <c r="ZT70" s="41"/>
      <c r="ZU70" s="41"/>
      <c r="ZV70" s="41"/>
      <c r="ZW70" s="41"/>
      <c r="ZX70" s="41"/>
      <c r="ZY70" s="41"/>
      <c r="ZZ70" s="41"/>
      <c r="AAA70" s="41"/>
      <c r="AAB70" s="41"/>
      <c r="AAC70" s="41"/>
      <c r="AAD70" s="41"/>
      <c r="AAE70" s="41"/>
      <c r="AAF70" s="41"/>
      <c r="AAG70" s="41"/>
      <c r="AAH70" s="41"/>
      <c r="AAI70" s="41"/>
      <c r="AAJ70" s="41"/>
      <c r="AAK70" s="41"/>
      <c r="AAL70" s="41"/>
      <c r="AAM70" s="41"/>
      <c r="AAN70" s="41"/>
      <c r="AAO70" s="41"/>
      <c r="AAP70" s="41"/>
      <c r="AAQ70" s="41"/>
      <c r="AAR70" s="41"/>
      <c r="AAS70" s="41"/>
      <c r="AAT70" s="41"/>
      <c r="AAU70" s="41"/>
      <c r="AAV70" s="41"/>
      <c r="AAW70" s="41"/>
      <c r="AAX70" s="41"/>
      <c r="AAY70" s="41"/>
      <c r="AAZ70" s="41"/>
      <c r="ABA70" s="41"/>
      <c r="ABB70" s="41"/>
      <c r="ABC70" s="41"/>
      <c r="ABD70" s="41"/>
      <c r="ABE70" s="41"/>
      <c r="ABF70" s="41"/>
      <c r="ABG70" s="41"/>
      <c r="ABH70" s="41"/>
      <c r="ABI70" s="41"/>
      <c r="ABJ70" s="41"/>
      <c r="ABK70" s="41"/>
      <c r="ABL70" s="41"/>
      <c r="ABM70" s="41"/>
      <c r="ABN70" s="41"/>
      <c r="ABO70" s="41"/>
      <c r="ABP70" s="41"/>
      <c r="ABQ70" s="41"/>
      <c r="ABR70" s="41"/>
      <c r="ABS70" s="41"/>
      <c r="ABT70" s="41"/>
      <c r="ABU70" s="41"/>
      <c r="ABV70" s="41"/>
      <c r="ABW70" s="41"/>
      <c r="ABX70" s="41"/>
      <c r="ABY70" s="41"/>
      <c r="ABZ70" s="41"/>
      <c r="ACA70" s="41"/>
      <c r="ACB70" s="41"/>
      <c r="ACC70" s="41"/>
      <c r="ACD70" s="41"/>
      <c r="ACE70" s="41"/>
      <c r="ACF70" s="41"/>
      <c r="ACG70" s="41"/>
      <c r="ACH70" s="41"/>
      <c r="ACI70" s="41"/>
      <c r="ACJ70" s="41"/>
      <c r="ACK70" s="41"/>
      <c r="ACL70" s="41"/>
      <c r="ACM70" s="41"/>
      <c r="ACN70" s="41"/>
      <c r="ACO70" s="41"/>
      <c r="ACP70" s="41"/>
      <c r="ACQ70" s="41"/>
      <c r="ACR70" s="41"/>
      <c r="ACS70" s="41"/>
      <c r="ACT70" s="41"/>
      <c r="ACU70" s="41"/>
      <c r="ACV70" s="41"/>
      <c r="ACW70" s="41"/>
      <c r="ACX70" s="41"/>
      <c r="ACY70" s="41"/>
      <c r="ACZ70" s="41"/>
      <c r="ADA70" s="41"/>
      <c r="ADB70" s="41"/>
      <c r="ADC70" s="41"/>
      <c r="ADD70" s="41"/>
      <c r="ADE70" s="41"/>
      <c r="ADF70" s="41"/>
      <c r="ADG70" s="41"/>
      <c r="ADH70" s="41"/>
      <c r="ADI70" s="41"/>
      <c r="ADJ70" s="41"/>
      <c r="ADK70" s="41"/>
      <c r="ADL70" s="41"/>
      <c r="ADM70" s="41"/>
      <c r="ADN70" s="41"/>
      <c r="ADO70" s="41"/>
      <c r="ADP70" s="41"/>
      <c r="ADQ70" s="41"/>
      <c r="ADR70" s="41"/>
      <c r="ADS70" s="41"/>
      <c r="ADT70" s="41"/>
      <c r="ADU70" s="41"/>
      <c r="ADV70" s="41"/>
      <c r="ADW70" s="41"/>
      <c r="ADX70" s="41"/>
      <c r="ADY70" s="41"/>
      <c r="ADZ70" s="41"/>
      <c r="AEA70" s="41"/>
      <c r="AEB70" s="41"/>
      <c r="AEC70" s="41"/>
      <c r="AED70" s="41"/>
      <c r="AEE70" s="41"/>
      <c r="AEF70" s="41"/>
      <c r="AEG70" s="41"/>
      <c r="AEH70" s="41"/>
      <c r="AEI70" s="41"/>
      <c r="AEJ70" s="41"/>
      <c r="AEK70" s="41"/>
      <c r="AEL70" s="41"/>
      <c r="AEM70" s="41"/>
      <c r="AEN70" s="41"/>
      <c r="AEO70" s="41"/>
      <c r="AEP70" s="41"/>
      <c r="AEQ70" s="41"/>
      <c r="AER70" s="41"/>
      <c r="AES70" s="41"/>
      <c r="AET70" s="41"/>
      <c r="AEU70" s="41"/>
      <c r="AEV70" s="41"/>
      <c r="AEW70" s="41"/>
      <c r="AEX70" s="41"/>
      <c r="AEY70" s="41"/>
      <c r="AEZ70" s="41"/>
      <c r="AFA70" s="41"/>
      <c r="AFB70" s="41"/>
      <c r="AFC70" s="41"/>
      <c r="AFD70" s="41"/>
      <c r="AFE70" s="41"/>
      <c r="AFF70" s="41"/>
      <c r="AFG70" s="41"/>
      <c r="AFH70" s="41"/>
      <c r="AFI70" s="41"/>
      <c r="AFJ70" s="41"/>
      <c r="AFK70" s="41"/>
      <c r="AFL70" s="41"/>
      <c r="AFM70" s="41"/>
      <c r="AFN70" s="41"/>
      <c r="AFO70" s="41"/>
      <c r="AFP70" s="41"/>
      <c r="AFQ70" s="41"/>
      <c r="AFR70" s="41"/>
      <c r="AFS70" s="41"/>
      <c r="AFT70" s="41"/>
      <c r="AFU70" s="41"/>
      <c r="AFV70" s="41"/>
      <c r="AFW70" s="41"/>
      <c r="AFX70" s="41"/>
      <c r="AFY70" s="41"/>
      <c r="AFZ70" s="41"/>
      <c r="AGA70" s="41"/>
      <c r="AGB70" s="41"/>
      <c r="AGC70" s="41"/>
      <c r="AGD70" s="41"/>
      <c r="AGE70" s="41"/>
      <c r="AGF70" s="41"/>
      <c r="AGG70" s="41"/>
      <c r="AGH70" s="41"/>
      <c r="AGI70" s="41"/>
      <c r="AGJ70" s="41"/>
      <c r="AGK70" s="41"/>
      <c r="AGL70" s="41"/>
      <c r="AGM70" s="41"/>
      <c r="AGN70" s="41"/>
      <c r="AGO70" s="41"/>
      <c r="AGP70" s="41"/>
      <c r="AGQ70" s="41"/>
      <c r="AGR70" s="41"/>
      <c r="AGS70" s="41"/>
      <c r="AGT70" s="41"/>
      <c r="AGU70" s="41"/>
      <c r="AGV70" s="41"/>
      <c r="AGW70" s="41"/>
      <c r="AGX70" s="41"/>
      <c r="AGY70" s="41"/>
      <c r="AGZ70" s="41"/>
      <c r="AHA70" s="41"/>
      <c r="AHB70" s="41"/>
      <c r="AHC70" s="41"/>
      <c r="AHD70" s="41"/>
      <c r="AHE70" s="41"/>
      <c r="AHF70" s="41"/>
      <c r="AHG70" s="41"/>
      <c r="AHH70" s="41"/>
      <c r="AHI70" s="41"/>
      <c r="AHJ70" s="41"/>
      <c r="AHK70" s="41"/>
      <c r="AHL70" s="41"/>
      <c r="AHM70" s="41"/>
      <c r="AHN70" s="41"/>
      <c r="AHO70" s="41"/>
      <c r="AHP70" s="41"/>
      <c r="AHQ70" s="41"/>
      <c r="AHR70" s="41"/>
      <c r="AHS70" s="41"/>
      <c r="AHT70" s="41"/>
      <c r="AHU70" s="41"/>
      <c r="AHV70" s="41"/>
      <c r="AHW70" s="41"/>
      <c r="AHX70" s="41"/>
      <c r="AHY70" s="41"/>
      <c r="AHZ70" s="41"/>
      <c r="AIA70" s="41"/>
      <c r="AIB70" s="41"/>
      <c r="AIC70" s="41"/>
      <c r="AID70" s="41"/>
      <c r="AIE70" s="41"/>
      <c r="AIF70" s="41"/>
      <c r="AIG70" s="41"/>
      <c r="AIH70" s="41"/>
      <c r="AII70" s="41"/>
      <c r="AIJ70" s="41"/>
      <c r="AIK70" s="41"/>
      <c r="AIL70" s="41"/>
      <c r="AIM70" s="41"/>
      <c r="AIN70" s="41"/>
      <c r="AIO70" s="41"/>
      <c r="AIP70" s="41"/>
      <c r="AIQ70" s="41"/>
      <c r="AIR70" s="41"/>
      <c r="AIS70" s="41"/>
      <c r="AIT70" s="41"/>
      <c r="AIU70" s="41"/>
      <c r="AIV70" s="41"/>
      <c r="AIW70" s="41"/>
      <c r="AIX70" s="41"/>
      <c r="AIY70" s="41"/>
      <c r="AIZ70" s="41"/>
      <c r="AJA70" s="41"/>
      <c r="AJB70" s="41"/>
      <c r="AJC70" s="41"/>
      <c r="AJD70" s="41"/>
      <c r="AJE70" s="41"/>
      <c r="AJF70" s="41"/>
      <c r="AJG70" s="41"/>
      <c r="AJH70" s="41"/>
      <c r="AJI70" s="41"/>
      <c r="AJJ70" s="41"/>
      <c r="AJK70" s="41"/>
      <c r="AJL70" s="41"/>
      <c r="AJM70" s="41"/>
      <c r="AJN70" s="41"/>
      <c r="AJO70" s="41"/>
      <c r="AJP70" s="41"/>
      <c r="AJQ70" s="41"/>
      <c r="AJR70" s="41"/>
      <c r="AJS70" s="41"/>
      <c r="AJT70" s="41"/>
      <c r="AJU70" s="41"/>
      <c r="AJV70" s="41"/>
      <c r="AJW70" s="41"/>
      <c r="AJX70" s="41"/>
      <c r="AJY70" s="41"/>
      <c r="AJZ70" s="41"/>
      <c r="AKA70" s="41"/>
      <c r="AKB70" s="41"/>
      <c r="AKC70" s="41"/>
      <c r="AKD70" s="41"/>
      <c r="AKE70" s="41"/>
      <c r="AKF70" s="41"/>
      <c r="AKG70" s="41"/>
      <c r="AKH70" s="41"/>
      <c r="AKI70" s="41"/>
      <c r="AKJ70" s="41"/>
      <c r="AKK70" s="41"/>
      <c r="AKL70" s="41"/>
      <c r="AKM70" s="41"/>
      <c r="AKN70" s="41"/>
      <c r="AKO70" s="41"/>
      <c r="AKP70" s="41"/>
      <c r="AKQ70" s="41"/>
      <c r="AKR70" s="41"/>
      <c r="AKS70" s="41"/>
      <c r="AKT70" s="41"/>
      <c r="AKU70" s="41"/>
      <c r="AKV70" s="41"/>
      <c r="AKW70" s="41"/>
      <c r="AKX70" s="41"/>
      <c r="AKY70" s="41"/>
      <c r="AKZ70" s="41"/>
      <c r="ALA70" s="41"/>
      <c r="ALB70" s="41"/>
      <c r="ALC70" s="41"/>
      <c r="ALD70" s="41"/>
      <c r="ALE70" s="41"/>
      <c r="ALF70" s="41"/>
      <c r="ALG70" s="41"/>
      <c r="ALH70" s="41"/>
      <c r="ALI70" s="41"/>
      <c r="ALJ70" s="41"/>
      <c r="ALK70" s="41"/>
      <c r="ALL70" s="41"/>
      <c r="ALM70" s="41"/>
      <c r="ALN70" s="41"/>
      <c r="ALO70" s="41"/>
      <c r="ALP70" s="41"/>
      <c r="ALQ70" s="41"/>
      <c r="ALR70" s="41"/>
      <c r="ALS70" s="41"/>
      <c r="ALT70" s="41"/>
      <c r="ALU70" s="41"/>
      <c r="ALV70" s="41"/>
      <c r="ALW70" s="41"/>
      <c r="ALX70" s="41"/>
      <c r="ALY70" s="41"/>
      <c r="ALZ70" s="41"/>
      <c r="AMA70" s="41"/>
      <c r="AMB70" s="41"/>
      <c r="AMC70" s="41"/>
      <c r="AMD70" s="41"/>
      <c r="AME70" s="41"/>
      <c r="AMF70" s="41"/>
      <c r="AMG70" s="41"/>
      <c r="AMH70" s="41"/>
      <c r="AMI70" s="41"/>
      <c r="AMJ70" s="41"/>
      <c r="AMK70" s="41"/>
    </row>
    <row r="71" spans="1:1025" s="42" customFormat="1" ht="18" customHeight="1">
      <c r="A71" s="1"/>
      <c r="B71" s="35" t="s">
        <v>128</v>
      </c>
      <c r="C71" s="51" t="s">
        <v>20</v>
      </c>
      <c r="D71" s="51">
        <v>2450</v>
      </c>
      <c r="E71" s="39" t="s">
        <v>106</v>
      </c>
      <c r="F71" s="30" t="s">
        <v>21</v>
      </c>
      <c r="G71" s="31">
        <v>95.48</v>
      </c>
      <c r="H71" s="31">
        <v>2.02</v>
      </c>
      <c r="I71" s="31">
        <f t="shared" si="0"/>
        <v>192.86960000000002</v>
      </c>
      <c r="J71" s="31"/>
      <c r="K71" s="31"/>
      <c r="L71" s="41"/>
      <c r="M71" s="2">
        <f>62.17/0.17</f>
        <v>365.70588235294116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  <c r="TF71" s="41"/>
      <c r="TG71" s="41"/>
      <c r="TH71" s="41"/>
      <c r="TI71" s="41"/>
      <c r="TJ71" s="41"/>
      <c r="TK71" s="41"/>
      <c r="TL71" s="41"/>
      <c r="TM71" s="41"/>
      <c r="TN71" s="41"/>
      <c r="TO71" s="41"/>
      <c r="TP71" s="41"/>
      <c r="TQ71" s="41"/>
      <c r="TR71" s="41"/>
      <c r="TS71" s="41"/>
      <c r="TT71" s="41"/>
      <c r="TU71" s="41"/>
      <c r="TV71" s="41"/>
      <c r="TW71" s="41"/>
      <c r="TX71" s="41"/>
      <c r="TY71" s="41"/>
      <c r="TZ71" s="41"/>
      <c r="UA71" s="41"/>
      <c r="UB71" s="41"/>
      <c r="UC71" s="41"/>
      <c r="UD71" s="41"/>
      <c r="UE71" s="41"/>
      <c r="UF71" s="41"/>
      <c r="UG71" s="41"/>
      <c r="UH71" s="41"/>
      <c r="UI71" s="41"/>
      <c r="UJ71" s="41"/>
      <c r="UK71" s="41"/>
      <c r="UL71" s="41"/>
      <c r="UM71" s="41"/>
      <c r="UN71" s="41"/>
      <c r="UO71" s="41"/>
      <c r="UP71" s="41"/>
      <c r="UQ71" s="41"/>
      <c r="UR71" s="41"/>
      <c r="US71" s="41"/>
      <c r="UT71" s="41"/>
      <c r="UU71" s="41"/>
      <c r="UV71" s="41"/>
      <c r="UW71" s="41"/>
      <c r="UX71" s="41"/>
      <c r="UY71" s="41"/>
      <c r="UZ71" s="41"/>
      <c r="VA71" s="41"/>
      <c r="VB71" s="41"/>
      <c r="VC71" s="41"/>
      <c r="VD71" s="41"/>
      <c r="VE71" s="41"/>
      <c r="VF71" s="41"/>
      <c r="VG71" s="41"/>
      <c r="VH71" s="41"/>
      <c r="VI71" s="41"/>
      <c r="VJ71" s="41"/>
      <c r="VK71" s="41"/>
      <c r="VL71" s="41"/>
      <c r="VM71" s="41"/>
      <c r="VN71" s="41"/>
      <c r="VO71" s="41"/>
      <c r="VP71" s="41"/>
      <c r="VQ71" s="41"/>
      <c r="VR71" s="41"/>
      <c r="VS71" s="41"/>
      <c r="VT71" s="41"/>
      <c r="VU71" s="41"/>
      <c r="VV71" s="41"/>
      <c r="VW71" s="41"/>
      <c r="VX71" s="41"/>
      <c r="VY71" s="41"/>
      <c r="VZ71" s="41"/>
      <c r="WA71" s="41"/>
      <c r="WB71" s="41"/>
      <c r="WC71" s="41"/>
      <c r="WD71" s="41"/>
      <c r="WE71" s="41"/>
      <c r="WF71" s="41"/>
      <c r="WG71" s="41"/>
      <c r="WH71" s="41"/>
      <c r="WI71" s="41"/>
      <c r="WJ71" s="41"/>
      <c r="WK71" s="41"/>
      <c r="WL71" s="41"/>
      <c r="WM71" s="41"/>
      <c r="WN71" s="41"/>
      <c r="WO71" s="41"/>
      <c r="WP71" s="41"/>
      <c r="WQ71" s="41"/>
      <c r="WR71" s="41"/>
      <c r="WS71" s="41"/>
      <c r="WT71" s="41"/>
      <c r="WU71" s="41"/>
      <c r="WV71" s="41"/>
      <c r="WW71" s="41"/>
      <c r="WX71" s="41"/>
      <c r="WY71" s="41"/>
      <c r="WZ71" s="41"/>
      <c r="XA71" s="41"/>
      <c r="XB71" s="41"/>
      <c r="XC71" s="41"/>
      <c r="XD71" s="41"/>
      <c r="XE71" s="41"/>
      <c r="XF71" s="41"/>
      <c r="XG71" s="41"/>
      <c r="XH71" s="41"/>
      <c r="XI71" s="41"/>
      <c r="XJ71" s="41"/>
      <c r="XK71" s="41"/>
      <c r="XL71" s="41"/>
      <c r="XM71" s="41"/>
      <c r="XN71" s="41"/>
      <c r="XO71" s="41"/>
      <c r="XP71" s="41"/>
      <c r="XQ71" s="41"/>
      <c r="XR71" s="41"/>
      <c r="XS71" s="41"/>
      <c r="XT71" s="41"/>
      <c r="XU71" s="41"/>
      <c r="XV71" s="41"/>
      <c r="XW71" s="41"/>
      <c r="XX71" s="41"/>
      <c r="XY71" s="41"/>
      <c r="XZ71" s="41"/>
      <c r="YA71" s="41"/>
      <c r="YB71" s="41"/>
      <c r="YC71" s="41"/>
      <c r="YD71" s="41"/>
      <c r="YE71" s="41"/>
      <c r="YF71" s="41"/>
      <c r="YG71" s="41"/>
      <c r="YH71" s="41"/>
      <c r="YI71" s="41"/>
      <c r="YJ71" s="41"/>
      <c r="YK71" s="41"/>
      <c r="YL71" s="41"/>
      <c r="YM71" s="41"/>
      <c r="YN71" s="41"/>
      <c r="YO71" s="41"/>
      <c r="YP71" s="41"/>
      <c r="YQ71" s="41"/>
      <c r="YR71" s="41"/>
      <c r="YS71" s="41"/>
      <c r="YT71" s="41"/>
      <c r="YU71" s="41"/>
      <c r="YV71" s="41"/>
      <c r="YW71" s="41"/>
      <c r="YX71" s="41"/>
      <c r="YY71" s="41"/>
      <c r="YZ71" s="41"/>
      <c r="ZA71" s="41"/>
      <c r="ZB71" s="41"/>
      <c r="ZC71" s="41"/>
      <c r="ZD71" s="41"/>
      <c r="ZE71" s="41"/>
      <c r="ZF71" s="41"/>
      <c r="ZG71" s="41"/>
      <c r="ZH71" s="41"/>
      <c r="ZI71" s="41"/>
      <c r="ZJ71" s="41"/>
      <c r="ZK71" s="41"/>
      <c r="ZL71" s="41"/>
      <c r="ZM71" s="41"/>
      <c r="ZN71" s="41"/>
      <c r="ZO71" s="41"/>
      <c r="ZP71" s="41"/>
      <c r="ZQ71" s="41"/>
      <c r="ZR71" s="41"/>
      <c r="ZS71" s="41"/>
      <c r="ZT71" s="41"/>
      <c r="ZU71" s="41"/>
      <c r="ZV71" s="41"/>
      <c r="ZW71" s="41"/>
      <c r="ZX71" s="41"/>
      <c r="ZY71" s="41"/>
      <c r="ZZ71" s="41"/>
      <c r="AAA71" s="41"/>
      <c r="AAB71" s="41"/>
      <c r="AAC71" s="41"/>
      <c r="AAD71" s="41"/>
      <c r="AAE71" s="41"/>
      <c r="AAF71" s="41"/>
      <c r="AAG71" s="41"/>
      <c r="AAH71" s="41"/>
      <c r="AAI71" s="41"/>
      <c r="AAJ71" s="41"/>
      <c r="AAK71" s="41"/>
      <c r="AAL71" s="41"/>
      <c r="AAM71" s="41"/>
      <c r="AAN71" s="41"/>
      <c r="AAO71" s="41"/>
      <c r="AAP71" s="41"/>
      <c r="AAQ71" s="41"/>
      <c r="AAR71" s="41"/>
      <c r="AAS71" s="41"/>
      <c r="AAT71" s="41"/>
      <c r="AAU71" s="41"/>
      <c r="AAV71" s="41"/>
      <c r="AAW71" s="41"/>
      <c r="AAX71" s="41"/>
      <c r="AAY71" s="41"/>
      <c r="AAZ71" s="41"/>
      <c r="ABA71" s="41"/>
      <c r="ABB71" s="41"/>
      <c r="ABC71" s="41"/>
      <c r="ABD71" s="41"/>
      <c r="ABE71" s="41"/>
      <c r="ABF71" s="41"/>
      <c r="ABG71" s="41"/>
      <c r="ABH71" s="41"/>
      <c r="ABI71" s="41"/>
      <c r="ABJ71" s="41"/>
      <c r="ABK71" s="41"/>
      <c r="ABL71" s="41"/>
      <c r="ABM71" s="41"/>
      <c r="ABN71" s="41"/>
      <c r="ABO71" s="41"/>
      <c r="ABP71" s="41"/>
      <c r="ABQ71" s="41"/>
      <c r="ABR71" s="41"/>
      <c r="ABS71" s="41"/>
      <c r="ABT71" s="41"/>
      <c r="ABU71" s="41"/>
      <c r="ABV71" s="41"/>
      <c r="ABW71" s="41"/>
      <c r="ABX71" s="41"/>
      <c r="ABY71" s="41"/>
      <c r="ABZ71" s="41"/>
      <c r="ACA71" s="41"/>
      <c r="ACB71" s="41"/>
      <c r="ACC71" s="41"/>
      <c r="ACD71" s="41"/>
      <c r="ACE71" s="41"/>
      <c r="ACF71" s="41"/>
      <c r="ACG71" s="41"/>
      <c r="ACH71" s="41"/>
      <c r="ACI71" s="41"/>
      <c r="ACJ71" s="41"/>
      <c r="ACK71" s="41"/>
      <c r="ACL71" s="41"/>
      <c r="ACM71" s="41"/>
      <c r="ACN71" s="41"/>
      <c r="ACO71" s="41"/>
      <c r="ACP71" s="41"/>
      <c r="ACQ71" s="41"/>
      <c r="ACR71" s="41"/>
      <c r="ACS71" s="41"/>
      <c r="ACT71" s="41"/>
      <c r="ACU71" s="41"/>
      <c r="ACV71" s="41"/>
      <c r="ACW71" s="41"/>
      <c r="ACX71" s="41"/>
      <c r="ACY71" s="41"/>
      <c r="ACZ71" s="41"/>
      <c r="ADA71" s="41"/>
      <c r="ADB71" s="41"/>
      <c r="ADC71" s="41"/>
      <c r="ADD71" s="41"/>
      <c r="ADE71" s="41"/>
      <c r="ADF71" s="41"/>
      <c r="ADG71" s="41"/>
      <c r="ADH71" s="41"/>
      <c r="ADI71" s="41"/>
      <c r="ADJ71" s="41"/>
      <c r="ADK71" s="41"/>
      <c r="ADL71" s="41"/>
      <c r="ADM71" s="41"/>
      <c r="ADN71" s="41"/>
      <c r="ADO71" s="41"/>
      <c r="ADP71" s="41"/>
      <c r="ADQ71" s="41"/>
      <c r="ADR71" s="41"/>
      <c r="ADS71" s="41"/>
      <c r="ADT71" s="41"/>
      <c r="ADU71" s="41"/>
      <c r="ADV71" s="41"/>
      <c r="ADW71" s="41"/>
      <c r="ADX71" s="41"/>
      <c r="ADY71" s="41"/>
      <c r="ADZ71" s="41"/>
      <c r="AEA71" s="41"/>
      <c r="AEB71" s="41"/>
      <c r="AEC71" s="41"/>
      <c r="AED71" s="41"/>
      <c r="AEE71" s="41"/>
      <c r="AEF71" s="41"/>
      <c r="AEG71" s="41"/>
      <c r="AEH71" s="41"/>
      <c r="AEI71" s="41"/>
      <c r="AEJ71" s="41"/>
      <c r="AEK71" s="41"/>
      <c r="AEL71" s="41"/>
      <c r="AEM71" s="41"/>
      <c r="AEN71" s="41"/>
      <c r="AEO71" s="41"/>
      <c r="AEP71" s="41"/>
      <c r="AEQ71" s="41"/>
      <c r="AER71" s="41"/>
      <c r="AES71" s="41"/>
      <c r="AET71" s="41"/>
      <c r="AEU71" s="41"/>
      <c r="AEV71" s="41"/>
      <c r="AEW71" s="41"/>
      <c r="AEX71" s="41"/>
      <c r="AEY71" s="41"/>
      <c r="AEZ71" s="41"/>
      <c r="AFA71" s="41"/>
      <c r="AFB71" s="41"/>
      <c r="AFC71" s="41"/>
      <c r="AFD71" s="41"/>
      <c r="AFE71" s="41"/>
      <c r="AFF71" s="41"/>
      <c r="AFG71" s="41"/>
      <c r="AFH71" s="41"/>
      <c r="AFI71" s="41"/>
      <c r="AFJ71" s="41"/>
      <c r="AFK71" s="41"/>
      <c r="AFL71" s="41"/>
      <c r="AFM71" s="41"/>
      <c r="AFN71" s="41"/>
      <c r="AFO71" s="41"/>
      <c r="AFP71" s="41"/>
      <c r="AFQ71" s="41"/>
      <c r="AFR71" s="41"/>
      <c r="AFS71" s="41"/>
      <c r="AFT71" s="41"/>
      <c r="AFU71" s="41"/>
      <c r="AFV71" s="41"/>
      <c r="AFW71" s="41"/>
      <c r="AFX71" s="41"/>
      <c r="AFY71" s="41"/>
      <c r="AFZ71" s="41"/>
      <c r="AGA71" s="41"/>
      <c r="AGB71" s="41"/>
      <c r="AGC71" s="41"/>
      <c r="AGD71" s="41"/>
      <c r="AGE71" s="41"/>
      <c r="AGF71" s="41"/>
      <c r="AGG71" s="41"/>
      <c r="AGH71" s="41"/>
      <c r="AGI71" s="41"/>
      <c r="AGJ71" s="41"/>
      <c r="AGK71" s="41"/>
      <c r="AGL71" s="41"/>
      <c r="AGM71" s="41"/>
      <c r="AGN71" s="41"/>
      <c r="AGO71" s="41"/>
      <c r="AGP71" s="41"/>
      <c r="AGQ71" s="41"/>
      <c r="AGR71" s="41"/>
      <c r="AGS71" s="41"/>
      <c r="AGT71" s="41"/>
      <c r="AGU71" s="41"/>
      <c r="AGV71" s="41"/>
      <c r="AGW71" s="41"/>
      <c r="AGX71" s="41"/>
      <c r="AGY71" s="41"/>
      <c r="AGZ71" s="41"/>
      <c r="AHA71" s="41"/>
      <c r="AHB71" s="41"/>
      <c r="AHC71" s="41"/>
      <c r="AHD71" s="41"/>
      <c r="AHE71" s="41"/>
      <c r="AHF71" s="41"/>
      <c r="AHG71" s="41"/>
      <c r="AHH71" s="41"/>
      <c r="AHI71" s="41"/>
      <c r="AHJ71" s="41"/>
      <c r="AHK71" s="41"/>
      <c r="AHL71" s="41"/>
      <c r="AHM71" s="41"/>
      <c r="AHN71" s="41"/>
      <c r="AHO71" s="41"/>
      <c r="AHP71" s="41"/>
      <c r="AHQ71" s="41"/>
      <c r="AHR71" s="41"/>
      <c r="AHS71" s="41"/>
      <c r="AHT71" s="41"/>
      <c r="AHU71" s="41"/>
      <c r="AHV71" s="41"/>
      <c r="AHW71" s="41"/>
      <c r="AHX71" s="41"/>
      <c r="AHY71" s="41"/>
      <c r="AHZ71" s="41"/>
      <c r="AIA71" s="41"/>
      <c r="AIB71" s="41"/>
      <c r="AIC71" s="41"/>
      <c r="AID71" s="41"/>
      <c r="AIE71" s="41"/>
      <c r="AIF71" s="41"/>
      <c r="AIG71" s="41"/>
      <c r="AIH71" s="41"/>
      <c r="AII71" s="41"/>
      <c r="AIJ71" s="41"/>
      <c r="AIK71" s="41"/>
      <c r="AIL71" s="41"/>
      <c r="AIM71" s="41"/>
      <c r="AIN71" s="41"/>
      <c r="AIO71" s="41"/>
      <c r="AIP71" s="41"/>
      <c r="AIQ71" s="41"/>
      <c r="AIR71" s="41"/>
      <c r="AIS71" s="41"/>
      <c r="AIT71" s="41"/>
      <c r="AIU71" s="41"/>
      <c r="AIV71" s="41"/>
      <c r="AIW71" s="41"/>
      <c r="AIX71" s="41"/>
      <c r="AIY71" s="41"/>
      <c r="AIZ71" s="41"/>
      <c r="AJA71" s="41"/>
      <c r="AJB71" s="41"/>
      <c r="AJC71" s="41"/>
      <c r="AJD71" s="41"/>
      <c r="AJE71" s="41"/>
      <c r="AJF71" s="41"/>
      <c r="AJG71" s="41"/>
      <c r="AJH71" s="41"/>
      <c r="AJI71" s="41"/>
      <c r="AJJ71" s="41"/>
      <c r="AJK71" s="41"/>
      <c r="AJL71" s="41"/>
      <c r="AJM71" s="41"/>
      <c r="AJN71" s="41"/>
      <c r="AJO71" s="41"/>
      <c r="AJP71" s="41"/>
      <c r="AJQ71" s="41"/>
      <c r="AJR71" s="41"/>
      <c r="AJS71" s="41"/>
      <c r="AJT71" s="41"/>
      <c r="AJU71" s="41"/>
      <c r="AJV71" s="41"/>
      <c r="AJW71" s="41"/>
      <c r="AJX71" s="41"/>
      <c r="AJY71" s="41"/>
      <c r="AJZ71" s="41"/>
      <c r="AKA71" s="41"/>
      <c r="AKB71" s="41"/>
      <c r="AKC71" s="41"/>
      <c r="AKD71" s="41"/>
      <c r="AKE71" s="41"/>
      <c r="AKF71" s="41"/>
      <c r="AKG71" s="41"/>
      <c r="AKH71" s="41"/>
      <c r="AKI71" s="41"/>
      <c r="AKJ71" s="41"/>
      <c r="AKK71" s="41"/>
      <c r="AKL71" s="41"/>
      <c r="AKM71" s="41"/>
      <c r="AKN71" s="41"/>
      <c r="AKO71" s="41"/>
      <c r="AKP71" s="41"/>
      <c r="AKQ71" s="41"/>
      <c r="AKR71" s="41"/>
      <c r="AKS71" s="41"/>
      <c r="AKT71" s="41"/>
      <c r="AKU71" s="41"/>
      <c r="AKV71" s="41"/>
      <c r="AKW71" s="41"/>
      <c r="AKX71" s="41"/>
      <c r="AKY71" s="41"/>
      <c r="AKZ71" s="41"/>
      <c r="ALA71" s="41"/>
      <c r="ALB71" s="41"/>
      <c r="ALC71" s="41"/>
      <c r="ALD71" s="41"/>
      <c r="ALE71" s="41"/>
      <c r="ALF71" s="41"/>
      <c r="ALG71" s="41"/>
      <c r="ALH71" s="41"/>
      <c r="ALI71" s="41"/>
      <c r="ALJ71" s="41"/>
      <c r="ALK71" s="41"/>
      <c r="ALL71" s="41"/>
      <c r="ALM71" s="41"/>
      <c r="ALN71" s="41"/>
      <c r="ALO71" s="41"/>
      <c r="ALP71" s="41"/>
      <c r="ALQ71" s="41"/>
      <c r="ALR71" s="41"/>
      <c r="ALS71" s="41"/>
      <c r="ALT71" s="41"/>
      <c r="ALU71" s="41"/>
      <c r="ALV71" s="41"/>
      <c r="ALW71" s="41"/>
      <c r="ALX71" s="41"/>
      <c r="ALY71" s="41"/>
      <c r="ALZ71" s="41"/>
      <c r="AMA71" s="41"/>
      <c r="AMB71" s="41"/>
      <c r="AMC71" s="41"/>
      <c r="AMD71" s="41"/>
      <c r="AME71" s="41"/>
      <c r="AMF71" s="41"/>
      <c r="AMG71" s="41"/>
      <c r="AMH71" s="41"/>
      <c r="AMI71" s="41"/>
      <c r="AMJ71" s="41"/>
      <c r="AMK71" s="41"/>
    </row>
    <row r="72" spans="1:1025" ht="4.5" customHeight="1">
      <c r="A72" s="1"/>
      <c r="B72" s="9"/>
      <c r="C72" s="9"/>
      <c r="D72" s="9"/>
      <c r="E72" s="9"/>
      <c r="F72" s="10"/>
      <c r="G72" s="11"/>
      <c r="H72" s="11"/>
      <c r="I72" s="11"/>
      <c r="J72" s="11"/>
      <c r="K72" s="12"/>
    </row>
    <row r="73" spans="1:1025" ht="18" customHeight="1">
      <c r="A73" s="1"/>
      <c r="B73" s="62" t="s">
        <v>107</v>
      </c>
      <c r="C73" s="62"/>
      <c r="D73" s="62"/>
      <c r="E73" s="62"/>
      <c r="F73" s="13"/>
      <c r="G73" s="2"/>
      <c r="H73" s="2"/>
      <c r="I73" s="14">
        <f>SUM(I16:I71)</f>
        <v>141451.23939999996</v>
      </c>
      <c r="J73" s="14">
        <f>SUM(J16:J71)</f>
        <v>141451.23940000002</v>
      </c>
      <c r="K73" s="15">
        <f>SUM(K16:K71)</f>
        <v>0.99999999999999967</v>
      </c>
    </row>
    <row r="74" spans="1:1025" ht="4.5" customHeight="1">
      <c r="A74" s="1"/>
      <c r="B74" s="16"/>
      <c r="C74" s="17"/>
      <c r="D74" s="17"/>
      <c r="E74" s="16"/>
      <c r="F74" s="18"/>
      <c r="G74" s="19"/>
      <c r="H74" s="19"/>
      <c r="I74" s="19"/>
      <c r="J74" s="19"/>
      <c r="K74" s="20"/>
    </row>
    <row r="75" spans="1:1025" ht="18" customHeight="1">
      <c r="A75" s="1"/>
      <c r="B75" s="62" t="s">
        <v>108</v>
      </c>
      <c r="C75" s="62"/>
      <c r="D75" s="62"/>
      <c r="E75" s="62"/>
      <c r="F75" s="13"/>
      <c r="G75" s="2"/>
      <c r="H75" s="2"/>
      <c r="I75" s="14">
        <f>I73*0.25</f>
        <v>35362.809849999991</v>
      </c>
      <c r="J75" s="14">
        <f>J73*0.25</f>
        <v>35362.809850000005</v>
      </c>
      <c r="K75" s="14"/>
    </row>
    <row r="76" spans="1:1025" ht="4.5" customHeight="1">
      <c r="A76" s="1"/>
      <c r="B76" s="6"/>
      <c r="C76" s="6"/>
      <c r="D76" s="6"/>
      <c r="E76" s="21"/>
      <c r="F76" s="22"/>
      <c r="G76" s="19"/>
      <c r="H76" s="19"/>
      <c r="I76" s="19"/>
      <c r="J76" s="19"/>
      <c r="K76" s="23"/>
    </row>
    <row r="77" spans="1:1025" ht="18" customHeight="1">
      <c r="A77" s="1"/>
      <c r="B77" s="62" t="s">
        <v>109</v>
      </c>
      <c r="C77" s="62"/>
      <c r="D77" s="62"/>
      <c r="E77" s="62"/>
      <c r="F77" s="13"/>
      <c r="G77" s="2"/>
      <c r="H77" s="2"/>
      <c r="I77" s="14">
        <f>SUM(I73:I75)</f>
        <v>176814.04924999995</v>
      </c>
      <c r="J77" s="14">
        <f>SUM(J73:J75)</f>
        <v>176814.04925000004</v>
      </c>
      <c r="K77" s="14">
        <f>J77/G71</f>
        <v>1851.843833787181</v>
      </c>
    </row>
    <row r="78" spans="1:1025" ht="5.0999999999999996" customHeight="1">
      <c r="A78" s="1"/>
      <c r="B78" s="46"/>
      <c r="C78" s="46"/>
      <c r="D78" s="46"/>
      <c r="E78" s="46"/>
      <c r="F78" s="47"/>
      <c r="G78" s="48"/>
      <c r="H78" s="48"/>
      <c r="I78" s="47"/>
      <c r="J78" s="47"/>
      <c r="K78" s="47"/>
    </row>
    <row r="79" spans="1:1025" ht="18" customHeight="1">
      <c r="A79" s="1"/>
      <c r="B79" s="59" t="s">
        <v>170</v>
      </c>
      <c r="C79" s="60"/>
      <c r="D79" s="60"/>
      <c r="E79" s="60"/>
      <c r="F79" s="60"/>
      <c r="G79" s="60"/>
      <c r="H79" s="60"/>
      <c r="I79" s="60"/>
      <c r="J79" s="60"/>
      <c r="K79" s="60"/>
    </row>
    <row r="80" spans="1:1025" ht="18" customHeight="1">
      <c r="A80" s="1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18" customHeight="1">
      <c r="A81" s="1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ht="18" customHeight="1">
      <c r="A82" s="1"/>
      <c r="B82" s="61" t="s">
        <v>135</v>
      </c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18" customHeight="1">
      <c r="A83" s="1"/>
      <c r="B83" s="58" t="s">
        <v>110</v>
      </c>
      <c r="C83" s="58"/>
      <c r="D83" s="58"/>
      <c r="E83" s="58"/>
      <c r="F83" s="58"/>
    </row>
    <row r="84" spans="1:11" ht="18" customHeight="1">
      <c r="A84" s="1"/>
      <c r="B84" s="58" t="s">
        <v>112</v>
      </c>
      <c r="C84" s="58"/>
      <c r="D84" s="58"/>
      <c r="E84" s="58"/>
      <c r="F84" s="58"/>
    </row>
    <row r="85" spans="1:11" ht="18" customHeight="1">
      <c r="A85" s="1"/>
      <c r="B85" s="58" t="s">
        <v>114</v>
      </c>
      <c r="C85" s="58"/>
      <c r="D85" s="58"/>
      <c r="E85" s="58"/>
      <c r="F85" s="58"/>
    </row>
    <row r="86" spans="1:11" ht="18" customHeight="1">
      <c r="A86" s="1"/>
      <c r="B86" s="25"/>
      <c r="C86" s="25"/>
      <c r="D86" s="25"/>
      <c r="E86" s="25"/>
      <c r="F86" s="25"/>
    </row>
    <row r="87" spans="1:11" ht="15" customHeight="1">
      <c r="A87" s="1"/>
      <c r="B87" s="54" t="s">
        <v>111</v>
      </c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5" customHeight="1">
      <c r="A88" s="1"/>
      <c r="B88" s="55" t="s">
        <v>113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5" customHeight="1">
      <c r="A89" s="1"/>
      <c r="B89" s="64" t="s">
        <v>115</v>
      </c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29">
    <mergeCell ref="B89:K89"/>
    <mergeCell ref="B2:K2"/>
    <mergeCell ref="B3:K3"/>
    <mergeCell ref="B4:K4"/>
    <mergeCell ref="B5:K5"/>
    <mergeCell ref="B11:K11"/>
    <mergeCell ref="B7:K7"/>
    <mergeCell ref="B8:K8"/>
    <mergeCell ref="B9:D9"/>
    <mergeCell ref="F9:G9"/>
    <mergeCell ref="H9:I9"/>
    <mergeCell ref="J9:K9"/>
    <mergeCell ref="G13:G14"/>
    <mergeCell ref="H13:K13"/>
    <mergeCell ref="B73:E73"/>
    <mergeCell ref="B75:E75"/>
    <mergeCell ref="B87:K87"/>
    <mergeCell ref="B88:K88"/>
    <mergeCell ref="F13:F14"/>
    <mergeCell ref="B85:F85"/>
    <mergeCell ref="B79:K81"/>
    <mergeCell ref="B82:K82"/>
    <mergeCell ref="B83:F83"/>
    <mergeCell ref="B84:F84"/>
    <mergeCell ref="B77:E77"/>
    <mergeCell ref="B13:B14"/>
    <mergeCell ref="C13:C14"/>
    <mergeCell ref="D13:D14"/>
    <mergeCell ref="E13:E14"/>
  </mergeCells>
  <phoneticPr fontId="22" type="noConversion"/>
  <printOptions horizontalCentered="1"/>
  <pageMargins left="0.19685039370078741" right="0.19685039370078741" top="0.59055118110236227" bottom="0.59055118110236227" header="0" footer="0.39370078740157483"/>
  <pageSetup scale="78" firstPageNumber="0" orientation="landscape" horizontalDpi="300" verticalDpi="300" r:id="rId1"/>
  <headerFooter>
    <oddFooter>&amp;CPágina 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</vt:lpstr>
      <vt:lpstr>'Planilha Orçamentária'!Area_de_impressao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 - Eng. - Coord.</dc:creator>
  <cp:lastModifiedBy>maria.rufino</cp:lastModifiedBy>
  <cp:revision>1</cp:revision>
  <cp:lastPrinted>2021-12-03T02:16:39Z</cp:lastPrinted>
  <dcterms:created xsi:type="dcterms:W3CDTF">2020-01-13T13:34:20Z</dcterms:created>
  <dcterms:modified xsi:type="dcterms:W3CDTF">2022-10-07T13:46:09Z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